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uart/Library/CloudStorage/Dropbox/My Documents/Miscellaneous/Football Pools/2026 World Cup/Entry Forms/"/>
    </mc:Choice>
  </mc:AlternateContent>
  <xr:revisionPtr revIDLastSave="0" documentId="8_{08A51F81-4E97-8445-B6E8-1011F6A5949B}" xr6:coauthVersionLast="47" xr6:coauthVersionMax="47" xr10:uidLastSave="{00000000-0000-0000-0000-000000000000}"/>
  <bookViews>
    <workbookView showHorizontalScroll="0" xWindow="18500" yWindow="600" windowWidth="41660" windowHeight="33240" tabRatio="500" activeTab="1" xr2:uid="{00000000-000D-0000-FFFF-FFFF00000000}"/>
  </bookViews>
  <sheets>
    <sheet name="Input Sheet GROUP" sheetId="1" state="hidden" r:id="rId1"/>
    <sheet name="Input Sheet - KNOCKOUT" sheetId="4" r:id="rId2"/>
    <sheet name="DATA SHEET" sheetId="5" state="hidden" r:id="rId3"/>
  </sheets>
  <definedNames>
    <definedName name="_xlnm.Print_Area" localSheetId="1">'Input Sheet - KNOCKOUT'!$B$1:$T$40</definedName>
    <definedName name="_xlnm.Print_Area" localSheetId="0">'Input Sheet GROUP'!$B$2:$V$34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6" i="5" l="1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A6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3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S40" i="4"/>
  <c r="Q40" i="4"/>
  <c r="O40" i="4"/>
  <c r="M40" i="4"/>
  <c r="G29" i="1" l="1"/>
  <c r="H36" i="1"/>
  <c r="N32" i="5"/>
  <c r="O32" i="5" s="1"/>
  <c r="N31" i="5"/>
  <c r="O31" i="5" s="1"/>
  <c r="N26" i="5"/>
  <c r="O26" i="5" s="1"/>
  <c r="N25" i="5"/>
  <c r="O25" i="5" s="1"/>
  <c r="N20" i="5"/>
  <c r="O20" i="5" s="1"/>
  <c r="N19" i="5"/>
  <c r="O19" i="5" s="1"/>
  <c r="N17" i="5"/>
  <c r="N16" i="5"/>
  <c r="O16" i="5" s="1"/>
  <c r="J32" i="5"/>
  <c r="K32" i="5" s="1"/>
  <c r="J31" i="5"/>
  <c r="K31" i="5" s="1"/>
  <c r="J29" i="5"/>
  <c r="K29" i="5" s="1"/>
  <c r="J28" i="5"/>
  <c r="K28" i="5" s="1"/>
  <c r="J20" i="5"/>
  <c r="K20" i="5" s="1"/>
  <c r="J19" i="5"/>
  <c r="K19" i="5" s="1"/>
  <c r="J17" i="5"/>
  <c r="K17" i="5" s="1"/>
  <c r="J16" i="5"/>
  <c r="K16" i="5" s="1"/>
  <c r="N23" i="5"/>
  <c r="O23" i="5" s="1"/>
  <c r="N22" i="5"/>
  <c r="O22" i="5" s="1"/>
  <c r="N14" i="5"/>
  <c r="O14" i="5" s="1"/>
  <c r="N13" i="5"/>
  <c r="O13" i="5" s="1"/>
  <c r="J26" i="5"/>
  <c r="K26" i="5" s="1"/>
  <c r="J25" i="5"/>
  <c r="K25" i="5" s="1"/>
  <c r="J23" i="5"/>
  <c r="K23" i="5" s="1"/>
  <c r="J22" i="5"/>
  <c r="K22" i="5" s="1"/>
  <c r="N11" i="5"/>
  <c r="O11" i="5" s="1"/>
  <c r="N10" i="5"/>
  <c r="O10" i="5" s="1"/>
  <c r="J14" i="5"/>
  <c r="K14" i="5" s="1"/>
  <c r="J13" i="5"/>
  <c r="K13" i="5" s="1"/>
  <c r="V33" i="1"/>
  <c r="V31" i="1"/>
  <c r="V29" i="1"/>
  <c r="Q33" i="1"/>
  <c r="Q31" i="1"/>
  <c r="Q29" i="1"/>
  <c r="L33" i="1"/>
  <c r="L31" i="1"/>
  <c r="L29" i="1"/>
  <c r="G33" i="1"/>
  <c r="G31" i="1"/>
  <c r="J11" i="5"/>
  <c r="K11" i="5" s="1"/>
  <c r="J10" i="5"/>
  <c r="K10" i="5" s="1"/>
  <c r="K28" i="4"/>
  <c r="K20" i="4"/>
  <c r="M24" i="4"/>
  <c r="I24" i="4"/>
  <c r="O32" i="4"/>
  <c r="O16" i="4"/>
  <c r="G16" i="4"/>
  <c r="G32" i="4"/>
  <c r="E36" i="4"/>
  <c r="E28" i="4"/>
  <c r="E20" i="4"/>
  <c r="E12" i="4"/>
  <c r="Q12" i="4"/>
  <c r="Q20" i="4"/>
  <c r="Q28" i="4"/>
  <c r="Q36" i="4"/>
  <c r="O17" i="5"/>
  <c r="G32" i="5"/>
  <c r="G31" i="5"/>
  <c r="G29" i="5"/>
  <c r="G28" i="5"/>
  <c r="G26" i="5"/>
  <c r="G25" i="5"/>
  <c r="G23" i="5"/>
  <c r="G22" i="5"/>
  <c r="G20" i="5"/>
  <c r="G19" i="5"/>
  <c r="G17" i="5"/>
  <c r="G16" i="5"/>
  <c r="G14" i="5"/>
  <c r="G13" i="5"/>
  <c r="G11" i="5"/>
  <c r="G10" i="5"/>
  <c r="A13" i="5"/>
  <c r="A16" i="5" s="1"/>
  <c r="A19" i="5" s="1"/>
  <c r="A22" i="5" s="1"/>
  <c r="A25" i="5" s="1"/>
  <c r="A28" i="5" s="1"/>
  <c r="A31" i="5" s="1"/>
  <c r="E10" i="5" s="1"/>
  <c r="E13" i="5" s="1"/>
  <c r="E16" i="5" s="1"/>
  <c r="E19" i="5" s="1"/>
  <c r="E22" i="5" s="1"/>
  <c r="E25" i="5" s="1"/>
  <c r="E28" i="5" s="1"/>
  <c r="E31" i="5" s="1"/>
  <c r="I10" i="5" s="1"/>
  <c r="I13" i="5" s="1"/>
  <c r="I16" i="5" s="1"/>
  <c r="I19" i="5" s="1"/>
  <c r="I22" i="5" s="1"/>
  <c r="I25" i="5" s="1"/>
  <c r="I28" i="5" s="1"/>
  <c r="I31" i="5" s="1"/>
  <c r="M10" i="5" s="1"/>
  <c r="M13" i="5" s="1"/>
  <c r="M16" i="5" s="1"/>
  <c r="M19" i="5" s="1"/>
  <c r="M22" i="5" s="1"/>
  <c r="M25" i="5" s="1"/>
  <c r="M28" i="5" s="1"/>
  <c r="M31" i="5" s="1"/>
  <c r="K23" i="1"/>
  <c r="P23" i="1" s="1"/>
  <c r="U23" i="1" s="1"/>
  <c r="K21" i="1"/>
  <c r="P21" i="1" s="1"/>
  <c r="U21" i="1" s="1"/>
  <c r="K11" i="1"/>
  <c r="P11" i="1" s="1"/>
  <c r="U11" i="1" s="1"/>
  <c r="K17" i="1"/>
  <c r="P17" i="1" s="1"/>
  <c r="U17" i="1" s="1"/>
  <c r="K15" i="1"/>
  <c r="P15" i="1" s="1"/>
  <c r="U15" i="1" s="1"/>
  <c r="K9" i="1"/>
  <c r="P9" i="1" s="1"/>
  <c r="U9" i="1" s="1"/>
  <c r="R33" i="1"/>
  <c r="R31" i="1"/>
  <c r="R29" i="1"/>
  <c r="M33" i="1"/>
  <c r="M31" i="1"/>
  <c r="M29" i="1"/>
  <c r="H33" i="1"/>
  <c r="H31" i="1"/>
  <c r="H29" i="1"/>
  <c r="C33" i="1"/>
  <c r="C31" i="1"/>
  <c r="C29" i="1"/>
  <c r="N28" i="5" l="1"/>
  <c r="O28" i="5" s="1"/>
  <c r="N29" i="5"/>
  <c r="O29" i="5" s="1"/>
  <c r="H37" i="1"/>
  <c r="C32" i="5"/>
  <c r="C31" i="5"/>
  <c r="C29" i="5"/>
  <c r="C28" i="5"/>
  <c r="C26" i="5"/>
  <c r="C25" i="5"/>
  <c r="C23" i="5"/>
  <c r="C22" i="5"/>
  <c r="C20" i="5"/>
  <c r="C19" i="5"/>
  <c r="C17" i="5"/>
  <c r="C16" i="5"/>
  <c r="C14" i="5"/>
  <c r="C13" i="5"/>
  <c r="C11" i="5"/>
  <c r="C10" i="5"/>
</calcChain>
</file>

<file path=xl/sharedStrings.xml><?xml version="1.0" encoding="utf-8"?>
<sst xmlns="http://schemas.openxmlformats.org/spreadsheetml/2006/main" count="194" uniqueCount="154">
  <si>
    <t>Your Name:</t>
    <phoneticPr fontId="0" type="noConversion"/>
  </si>
  <si>
    <t>Your email:</t>
    <phoneticPr fontId="0" type="noConversion"/>
  </si>
  <si>
    <t xml:space="preserve"> </t>
    <phoneticPr fontId="0" type="noConversion"/>
  </si>
  <si>
    <t>Group A</t>
    <phoneticPr fontId="0" type="noConversion"/>
  </si>
  <si>
    <t>FRA</t>
  </si>
  <si>
    <t>Group B</t>
  </si>
  <si>
    <t>1st</t>
  </si>
  <si>
    <t>2nd</t>
  </si>
  <si>
    <t>Group C</t>
  </si>
  <si>
    <t>ENG</t>
  </si>
  <si>
    <t>POR</t>
  </si>
  <si>
    <t>Group D</t>
  </si>
  <si>
    <t>GER</t>
  </si>
  <si>
    <t>ESP</t>
  </si>
  <si>
    <t>SUI</t>
  </si>
  <si>
    <t>Elimination Round</t>
    <phoneticPr fontId="0" type="noConversion"/>
  </si>
  <si>
    <t>BEL</t>
  </si>
  <si>
    <t>Group E</t>
  </si>
  <si>
    <t>Group F</t>
  </si>
  <si>
    <t>NED</t>
  </si>
  <si>
    <t>TUR</t>
  </si>
  <si>
    <t>A2 vs B2</t>
  </si>
  <si>
    <t>STEP 1 - Choose all 1st and 2nd Place Qualifiers</t>
  </si>
  <si>
    <t>AUS</t>
  </si>
  <si>
    <t>Group G</t>
  </si>
  <si>
    <t>Group H</t>
  </si>
  <si>
    <t>Group I</t>
  </si>
  <si>
    <t>Group J</t>
  </si>
  <si>
    <t>Group K</t>
  </si>
  <si>
    <t>Group L</t>
  </si>
  <si>
    <t xml:space="preserve">Step 2 - 3rd Place Qualifiers - Choose 8 (and only 8) </t>
  </si>
  <si>
    <t>Mexico</t>
  </si>
  <si>
    <t>South Africa</t>
  </si>
  <si>
    <t>Korea Republic</t>
  </si>
  <si>
    <t>Czechia</t>
  </si>
  <si>
    <t>MEX</t>
  </si>
  <si>
    <t>RSA</t>
  </si>
  <si>
    <t>KOR</t>
  </si>
  <si>
    <t>CZE</t>
  </si>
  <si>
    <t>Canada</t>
  </si>
  <si>
    <t>Bosnia-Herzegovina</t>
  </si>
  <si>
    <t>Qatar</t>
  </si>
  <si>
    <t>Switzerland</t>
  </si>
  <si>
    <t>Brazil</t>
  </si>
  <si>
    <t>Morocco</t>
  </si>
  <si>
    <t>Haiti</t>
  </si>
  <si>
    <t>Scotland</t>
  </si>
  <si>
    <t>USA</t>
  </si>
  <si>
    <t>Paraguay</t>
  </si>
  <si>
    <t>Australia</t>
  </si>
  <si>
    <t>Türkiye</t>
  </si>
  <si>
    <t>Germany</t>
  </si>
  <si>
    <t>Curaçao</t>
  </si>
  <si>
    <t>Côte d'Ivoire</t>
  </si>
  <si>
    <t>Ecuador</t>
  </si>
  <si>
    <t>Netherlands</t>
  </si>
  <si>
    <t>Japan</t>
  </si>
  <si>
    <t>Sweden</t>
  </si>
  <si>
    <t>Tunisia</t>
  </si>
  <si>
    <t>Belgium</t>
  </si>
  <si>
    <t>Egypt</t>
  </si>
  <si>
    <t>IR Iran</t>
  </si>
  <si>
    <t>New Zealand</t>
  </si>
  <si>
    <t>Spain</t>
  </si>
  <si>
    <t>Cabo Verde</t>
  </si>
  <si>
    <t>Saudi Arabia</t>
  </si>
  <si>
    <t>Uruguay</t>
  </si>
  <si>
    <t>France</t>
  </si>
  <si>
    <t>Senegal</t>
  </si>
  <si>
    <t>Iraq</t>
  </si>
  <si>
    <t>Norway</t>
  </si>
  <si>
    <t>Argentina</t>
  </si>
  <si>
    <t>Algeria</t>
  </si>
  <si>
    <t>Austria</t>
  </si>
  <si>
    <t>Jordan</t>
  </si>
  <si>
    <t>Portugal</t>
  </si>
  <si>
    <t>Uzbekistan</t>
  </si>
  <si>
    <t>Colombia</t>
  </si>
  <si>
    <t>England</t>
  </si>
  <si>
    <t>Croatia</t>
  </si>
  <si>
    <t>Ghana</t>
  </si>
  <si>
    <t>Panama</t>
  </si>
  <si>
    <t>CAN</t>
  </si>
  <si>
    <t>BIH</t>
  </si>
  <si>
    <t>QAT</t>
  </si>
  <si>
    <t>BRA</t>
  </si>
  <si>
    <t>MAR</t>
  </si>
  <si>
    <t>HAI</t>
  </si>
  <si>
    <t>SCO</t>
  </si>
  <si>
    <t>PAR</t>
  </si>
  <si>
    <t>CUW</t>
  </si>
  <si>
    <t>CIV</t>
  </si>
  <si>
    <t>ECU</t>
  </si>
  <si>
    <t>JPN</t>
  </si>
  <si>
    <t>SWE</t>
  </si>
  <si>
    <t>TUN</t>
  </si>
  <si>
    <t>EGY</t>
  </si>
  <si>
    <t>IRN</t>
  </si>
  <si>
    <t>NZL</t>
  </si>
  <si>
    <t>CPV</t>
  </si>
  <si>
    <t>KSA</t>
  </si>
  <si>
    <t>URU</t>
  </si>
  <si>
    <t>SEN</t>
  </si>
  <si>
    <t>IRQ</t>
  </si>
  <si>
    <t>NOR</t>
  </si>
  <si>
    <t>ARG</t>
  </si>
  <si>
    <t>ALG</t>
  </si>
  <si>
    <t>AUT</t>
  </si>
  <si>
    <t>JOR</t>
  </si>
  <si>
    <t>Congo DR</t>
  </si>
  <si>
    <t>COD</t>
  </si>
  <si>
    <t>UZB</t>
  </si>
  <si>
    <t>COL</t>
  </si>
  <si>
    <t>CRO</t>
  </si>
  <si>
    <t>GHA</t>
  </si>
  <si>
    <t>PAN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</si>
  <si>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</si>
  <si>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</si>
  <si>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</si>
  <si>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</si>
  <si>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</si>
  <si>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</si>
  <si>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</si>
  <si>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</si>
  <si>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</si>
  <si>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</si>
  <si>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</si>
  <si>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</si>
  <si>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The Beautiful Pool 2026 -  KNOCKOUT ENTRY SHEET</t>
  </si>
  <si>
    <t>E1 vs ABCDF3</t>
  </si>
  <si>
    <t>F1 vs C2</t>
  </si>
  <si>
    <t>I1 vs CDFGH3</t>
  </si>
  <si>
    <t>E2 vs I2</t>
  </si>
  <si>
    <t>A1 vs CEFHI3</t>
  </si>
  <si>
    <t>L1 vs EHIJK3</t>
  </si>
  <si>
    <t>D1 vs BEFIJ3</t>
  </si>
  <si>
    <t>G1 vs AEHIJ3</t>
  </si>
  <si>
    <t>K2 vs L2</t>
  </si>
  <si>
    <t>H1 vs J2</t>
  </si>
  <si>
    <t>B1 vs EFGIJ3</t>
  </si>
  <si>
    <t>J1 vs H2</t>
  </si>
  <si>
    <t>K1 vs DEIJL3</t>
  </si>
  <si>
    <t>D2 vs G2</t>
  </si>
  <si>
    <t>3rd Place</t>
  </si>
  <si>
    <t>Round of 32</t>
  </si>
  <si>
    <t>Round of 16</t>
  </si>
  <si>
    <t>Quarter Finals</t>
  </si>
  <si>
    <t>Semi Finals</t>
  </si>
  <si>
    <t>2026 World Cup Final</t>
  </si>
  <si>
    <t>C1 vs F2</t>
  </si>
  <si>
    <t>Group Stage Results</t>
  </si>
  <si>
    <t>Knockout Stage Results</t>
  </si>
  <si>
    <t>The Beautiful Pool 2026 -  GROUP STAGE ENTRY SHEET</t>
  </si>
  <si>
    <t>Finals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</si>
</sst>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charset val="204"/>
      <scheme val="minor"/>
    </font>
    <font>
      <b/>
      <sz val="11"/>
      <name val="Myriad Pro"/>
    </font>
    <font>
      <sz val="10"/>
      <name val="Myriad Pro"/>
    </font>
    <font>
      <b/>
      <sz val="10"/>
      <color indexed="9"/>
      <name val="Myria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charset val="129"/>
      <scheme val="minor"/>
    </font>
    <font>
      <sz val="10"/>
      <color theme="1"/>
      <name val="Myriad Pro"/>
    </font>
    <font>
      <b/>
      <sz val="10"/>
      <color theme="1"/>
      <name val="Myriad Pro"/>
    </font>
    <font>
      <i/>
      <sz val="10"/>
      <color theme="1"/>
      <name val="Myriad Pro"/>
    </font>
    <font>
      <sz val="8"/>
      <color theme="0" tint="-0.499984740745262"/>
      <name val="Myriad Pro"/>
    </font>
    <font>
      <sz val="8"/>
      <color rgb="FF808080"/>
      <name val="Myriad Pro"/>
    </font>
    <font>
      <sz val="10"/>
      <color theme="0"/>
      <name val="Myriad Pro"/>
    </font>
    <font>
      <sz val="8"/>
      <name val="Myriad Pro"/>
    </font>
    <font>
      <sz val="10"/>
      <color rgb="FFFF0000"/>
      <name val="Myriad Pro"/>
    </font>
    <font>
      <sz val="12"/>
      <color rgb="FF000000"/>
      <name val="Calibri"/>
      <family val="2"/>
      <charset val="204"/>
      <scheme val="minor"/>
    </font>
    <font>
      <b/>
      <sz val="14"/>
      <name val="Myriad Pro"/>
    </font>
    <font>
      <sz val="16"/>
      <color rgb="FFFF2600"/>
      <name val="Myriad Pro"/>
    </font>
    <font>
      <sz val="12"/>
      <color theme="1"/>
      <name val="MyriadPro-LightSemiCn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auto="1"/>
      </right>
      <top/>
      <bottom style="medium">
        <color auto="1"/>
      </bottom>
      <diagonal/>
    </border>
    <border>
      <left style="medium">
        <color theme="0"/>
      </left>
      <right style="medium">
        <color theme="2"/>
      </right>
      <top/>
      <bottom style="medium">
        <color auto="1"/>
      </bottom>
      <diagonal/>
    </border>
    <border>
      <left style="medium">
        <color theme="2"/>
      </left>
      <right style="medium">
        <color theme="2"/>
      </right>
      <top/>
      <bottom style="medium">
        <color auto="1"/>
      </bottom>
      <diagonal/>
    </border>
    <border>
      <left style="medium">
        <color theme="2"/>
      </left>
      <right style="medium">
        <color theme="0"/>
      </right>
      <top/>
      <bottom style="medium">
        <color auto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0" borderId="0"/>
  </cellStyleXfs>
  <cellXfs count="7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1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24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2" fillId="2" borderId="24" xfId="0" applyFont="1" applyFill="1" applyBorder="1" applyAlignment="1" applyProtection="1">
      <alignment horizontal="center"/>
      <protection locked="0"/>
    </xf>
    <xf numFmtId="0" fontId="13" fillId="0" borderId="5" xfId="0" applyFont="1" applyBorder="1"/>
    <xf numFmtId="0" fontId="15" fillId="0" borderId="0" xfId="0" applyFont="1"/>
    <xf numFmtId="0" fontId="15" fillId="5" borderId="0" xfId="0" applyFont="1" applyFill="1"/>
    <xf numFmtId="0" fontId="7" fillId="0" borderId="7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23" xfId="0" applyBorder="1"/>
    <xf numFmtId="0" fontId="14" fillId="0" borderId="0" xfId="0" applyFont="1"/>
    <xf numFmtId="0" fontId="0" fillId="0" borderId="22" xfId="0" applyBorder="1"/>
    <xf numFmtId="0" fontId="14" fillId="0" borderId="8" xfId="0" applyFont="1" applyBorder="1"/>
    <xf numFmtId="0" fontId="0" fillId="0" borderId="0" xfId="0" applyAlignment="1">
      <alignment horizontal="center"/>
    </xf>
    <xf numFmtId="0" fontId="9" fillId="0" borderId="0" xfId="0" applyFont="1"/>
    <xf numFmtId="0" fontId="17" fillId="0" borderId="0" xfId="0" applyFont="1"/>
    <xf numFmtId="0" fontId="0" fillId="6" borderId="25" xfId="0" applyFill="1" applyBorder="1"/>
    <xf numFmtId="0" fontId="18" fillId="6" borderId="26" xfId="0" applyFont="1" applyFill="1" applyBorder="1" applyAlignment="1">
      <alignment horizontal="center" wrapText="1"/>
    </xf>
    <xf numFmtId="0" fontId="0" fillId="6" borderId="27" xfId="0" applyFill="1" applyBorder="1"/>
    <xf numFmtId="0" fontId="18" fillId="6" borderId="28" xfId="0" applyFont="1" applyFill="1" applyBorder="1"/>
    <xf numFmtId="0" fontId="18" fillId="6" borderId="29" xfId="0" applyFont="1" applyFill="1" applyBorder="1" applyAlignment="1">
      <alignment horizontal="center" vertical="center"/>
    </xf>
    <xf numFmtId="0" fontId="18" fillId="6" borderId="30" xfId="0" applyFont="1" applyFill="1" applyBorder="1"/>
    <xf numFmtId="0" fontId="0" fillId="0" borderId="0" xfId="0" quotePrefix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15" fillId="8" borderId="0" xfId="0" applyFont="1" applyFill="1"/>
    <xf numFmtId="0" fontId="7" fillId="2" borderId="24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15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9" xfId="0" applyFont="1" applyBorder="1"/>
    <xf numFmtId="0" fontId="2" fillId="0" borderId="10" xfId="0" applyFont="1" applyBorder="1"/>
    <xf numFmtId="0" fontId="12" fillId="4" borderId="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15" fillId="0" borderId="0" xfId="0" applyFont="1" applyAlignment="1">
      <alignment horizontal="center" vertical="center"/>
    </xf>
    <xf numFmtId="0" fontId="19" fillId="7" borderId="31" xfId="0" applyFont="1" applyFill="1" applyBorder="1" applyAlignment="1">
      <alignment horizontal="center"/>
    </xf>
    <xf numFmtId="0" fontId="19" fillId="7" borderId="32" xfId="0" applyFont="1" applyFill="1" applyBorder="1" applyAlignment="1">
      <alignment horizontal="center"/>
    </xf>
    <xf numFmtId="0" fontId="19" fillId="7" borderId="0" xfId="0" applyFont="1" applyFill="1" applyAlignment="1">
      <alignment horizont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  <cellStyle name="Normal 2" xfId="23" xr:uid="{ECB5D1D1-AE4E-B44B-AABB-F69132ED15A8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19</xdr:row>
      <xdr:rowOff>194733</xdr:rowOff>
    </xdr:from>
    <xdr:to>
      <xdr:col>12</xdr:col>
      <xdr:colOff>304803</xdr:colOff>
      <xdr:row>21</xdr:row>
      <xdr:rowOff>16933</xdr:rowOff>
    </xdr:to>
    <xdr:sp macro="" textlink="">
      <xdr:nvSpPr>
        <xdr:cNvPr id="75" name="Right Brace 74">
          <a:extLst>
            <a:ext uri="{FF2B5EF4-FFF2-40B4-BE49-F238E27FC236}">
              <a16:creationId xmlns:a16="http://schemas.microsoft.com/office/drawing/2014/main" id="{0032B3D6-908B-7C43-7D18-55A1A2FE4E87}"/>
            </a:ext>
          </a:extLst>
        </xdr:cNvPr>
        <xdr:cNvSpPr/>
      </xdr:nvSpPr>
      <xdr:spPr>
        <a:xfrm rot="16200000">
          <a:off x="5312834" y="3568699"/>
          <a:ext cx="262467" cy="1744136"/>
        </a:xfrm>
        <a:prstGeom prst="rightBrace">
          <a:avLst>
            <a:gd name="adj1" fmla="val 31430"/>
            <a:gd name="adj2" fmla="val 50000"/>
          </a:avLst>
        </a:prstGeom>
        <a:ln>
          <a:solidFill>
            <a:schemeClr val="bg1">
              <a:lumMod val="6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V43"/>
  <sheetViews>
    <sheetView showGridLines="0" zoomScale="150" zoomScaleNormal="150" zoomScalePageLayoutView="150" workbookViewId="0">
      <selection activeCell="D4" sqref="D4:H4"/>
    </sheetView>
  </sheetViews>
  <sheetFormatPr baseColWidth="10" defaultRowHeight="16"/>
  <cols>
    <col min="1" max="2" width="4.6640625" customWidth="1"/>
    <col min="3" max="5" width="7.5" customWidth="1"/>
    <col min="6" max="6" width="9.33203125" customWidth="1"/>
    <col min="7" max="7" width="3.83203125" customWidth="1"/>
    <col min="8" max="11" width="7.5" customWidth="1"/>
    <col min="12" max="12" width="3.83203125" customWidth="1"/>
    <col min="13" max="16" width="7.5" customWidth="1"/>
    <col min="17" max="17" width="3.83203125" customWidth="1"/>
    <col min="18" max="21" width="7.5" customWidth="1"/>
    <col min="22" max="22" width="3.83203125" customWidth="1"/>
  </cols>
  <sheetData>
    <row r="2" spans="2:22" ht="21">
      <c r="B2" s="53" t="s">
        <v>152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2:22" ht="17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22" ht="17" thickBot="1">
      <c r="B4" s="2" t="s">
        <v>0</v>
      </c>
      <c r="C4" s="3"/>
      <c r="D4" s="54"/>
      <c r="E4" s="54"/>
      <c r="F4" s="54"/>
      <c r="G4" s="54"/>
      <c r="H4" s="55"/>
      <c r="I4" s="1"/>
      <c r="J4" s="1"/>
      <c r="P4" s="2"/>
      <c r="Q4" s="4" t="s">
        <v>1</v>
      </c>
      <c r="R4" s="54"/>
      <c r="S4" s="54"/>
      <c r="T4" s="54"/>
      <c r="U4" s="54"/>
      <c r="V4" s="55"/>
    </row>
    <row r="5" spans="2:2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22" ht="17" thickBot="1">
      <c r="B6" s="5" t="s">
        <v>22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22" ht="17" thickBot="1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 t="s">
        <v>2</v>
      </c>
      <c r="Q7" s="31"/>
      <c r="R7" s="31"/>
      <c r="S7" s="31"/>
      <c r="T7" s="31"/>
      <c r="U7" s="31"/>
      <c r="V7" s="32"/>
    </row>
    <row r="8" spans="2:22" ht="17" thickBot="1">
      <c r="B8" s="9"/>
      <c r="C8" s="66" t="s">
        <v>3</v>
      </c>
      <c r="D8" s="67"/>
      <c r="E8" s="67"/>
      <c r="F8" s="68"/>
      <c r="G8" s="1"/>
      <c r="H8" s="66" t="s">
        <v>5</v>
      </c>
      <c r="I8" s="67"/>
      <c r="J8" s="67"/>
      <c r="K8" s="68"/>
      <c r="L8" s="10"/>
      <c r="M8" s="66" t="s">
        <v>8</v>
      </c>
      <c r="N8" s="67"/>
      <c r="O8" s="67"/>
      <c r="P8" s="68"/>
      <c r="Q8" s="1"/>
      <c r="R8" s="66" t="s">
        <v>11</v>
      </c>
      <c r="S8" s="67"/>
      <c r="T8" s="67"/>
      <c r="U8" s="68"/>
      <c r="V8" s="33"/>
    </row>
    <row r="9" spans="2:22">
      <c r="B9" s="9"/>
      <c r="C9" s="60" t="s">
        <v>31</v>
      </c>
      <c r="D9" s="61"/>
      <c r="E9" s="11" t="s">
        <v>35</v>
      </c>
      <c r="F9" s="12" t="s">
        <v>6</v>
      </c>
      <c r="G9" s="1"/>
      <c r="H9" s="60" t="s">
        <v>39</v>
      </c>
      <c r="I9" s="61"/>
      <c r="J9" s="11" t="s">
        <v>82</v>
      </c>
      <c r="K9" s="12" t="str">
        <f>F9</f>
        <v>1st</v>
      </c>
      <c r="L9" s="10"/>
      <c r="M9" s="60" t="s">
        <v>43</v>
      </c>
      <c r="N9" s="61"/>
      <c r="O9" s="11" t="s">
        <v>85</v>
      </c>
      <c r="P9" s="12" t="str">
        <f>K9</f>
        <v>1st</v>
      </c>
      <c r="Q9" s="1"/>
      <c r="R9" s="60" t="s">
        <v>47</v>
      </c>
      <c r="S9" s="61"/>
      <c r="T9" s="11" t="s">
        <v>47</v>
      </c>
      <c r="U9" s="12" t="str">
        <f>P9</f>
        <v>1st</v>
      </c>
      <c r="V9" s="33"/>
    </row>
    <row r="10" spans="2:22" ht="17" thickBot="1">
      <c r="B10" s="9"/>
      <c r="C10" s="56" t="s">
        <v>32</v>
      </c>
      <c r="D10" s="57"/>
      <c r="E10" s="13" t="s">
        <v>36</v>
      </c>
      <c r="F10" s="17"/>
      <c r="G10" s="1"/>
      <c r="H10" s="56" t="s">
        <v>40</v>
      </c>
      <c r="I10" s="57"/>
      <c r="J10" s="13" t="s">
        <v>83</v>
      </c>
      <c r="K10" s="17"/>
      <c r="L10" s="10"/>
      <c r="M10" s="56" t="s">
        <v>44</v>
      </c>
      <c r="N10" s="57"/>
      <c r="O10" s="13" t="s">
        <v>86</v>
      </c>
      <c r="P10" s="17"/>
      <c r="Q10" s="1"/>
      <c r="R10" s="56" t="s">
        <v>48</v>
      </c>
      <c r="S10" s="57"/>
      <c r="T10" s="13" t="s">
        <v>89</v>
      </c>
      <c r="U10" s="17"/>
      <c r="V10" s="33"/>
    </row>
    <row r="11" spans="2:22">
      <c r="B11" s="9"/>
      <c r="C11" s="56" t="s">
        <v>33</v>
      </c>
      <c r="D11" s="57"/>
      <c r="E11" s="13" t="s">
        <v>37</v>
      </c>
      <c r="F11" s="12" t="s">
        <v>7</v>
      </c>
      <c r="G11" s="1"/>
      <c r="H11" s="56" t="s">
        <v>41</v>
      </c>
      <c r="I11" s="57"/>
      <c r="J11" s="13" t="s">
        <v>84</v>
      </c>
      <c r="K11" s="12" t="str">
        <f>F11</f>
        <v>2nd</v>
      </c>
      <c r="L11" s="10"/>
      <c r="M11" s="56" t="s">
        <v>45</v>
      </c>
      <c r="N11" s="57"/>
      <c r="O11" s="13" t="s">
        <v>87</v>
      </c>
      <c r="P11" s="12" t="str">
        <f>K11</f>
        <v>2nd</v>
      </c>
      <c r="Q11" s="1"/>
      <c r="R11" s="56" t="s">
        <v>49</v>
      </c>
      <c r="S11" s="57"/>
      <c r="T11" s="13" t="s">
        <v>23</v>
      </c>
      <c r="U11" s="12" t="str">
        <f>P11</f>
        <v>2nd</v>
      </c>
      <c r="V11" s="33"/>
    </row>
    <row r="12" spans="2:22" ht="17" thickBot="1">
      <c r="B12" s="9"/>
      <c r="C12" s="58" t="s">
        <v>34</v>
      </c>
      <c r="D12" s="59"/>
      <c r="E12" s="14" t="s">
        <v>38</v>
      </c>
      <c r="F12" s="18"/>
      <c r="G12" s="1"/>
      <c r="H12" s="58" t="s">
        <v>42</v>
      </c>
      <c r="I12" s="59"/>
      <c r="J12" s="14" t="s">
        <v>14</v>
      </c>
      <c r="K12" s="18"/>
      <c r="L12" s="10"/>
      <c r="M12" s="58" t="s">
        <v>46</v>
      </c>
      <c r="N12" s="59"/>
      <c r="O12" s="14" t="s">
        <v>88</v>
      </c>
      <c r="P12" s="18"/>
      <c r="Q12" s="1"/>
      <c r="R12" s="58" t="s">
        <v>50</v>
      </c>
      <c r="S12" s="59"/>
      <c r="T12" s="14" t="s">
        <v>20</v>
      </c>
      <c r="U12" s="18"/>
      <c r="V12" s="33"/>
    </row>
    <row r="13" spans="2:22" ht="17" thickBot="1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33"/>
    </row>
    <row r="14" spans="2:22" ht="17" thickBot="1">
      <c r="B14" s="9"/>
      <c r="C14" s="66" t="s">
        <v>17</v>
      </c>
      <c r="D14" s="67"/>
      <c r="E14" s="67"/>
      <c r="F14" s="68"/>
      <c r="G14" s="1"/>
      <c r="H14" s="66" t="s">
        <v>18</v>
      </c>
      <c r="I14" s="67"/>
      <c r="J14" s="67"/>
      <c r="K14" s="68"/>
      <c r="L14" s="10"/>
      <c r="M14" s="66" t="s">
        <v>24</v>
      </c>
      <c r="N14" s="67"/>
      <c r="O14" s="67"/>
      <c r="P14" s="68"/>
      <c r="Q14" s="1"/>
      <c r="R14" s="66" t="s">
        <v>25</v>
      </c>
      <c r="S14" s="67"/>
      <c r="T14" s="67"/>
      <c r="U14" s="68"/>
      <c r="V14" s="33"/>
    </row>
    <row r="15" spans="2:22">
      <c r="B15" s="9"/>
      <c r="C15" s="60" t="s">
        <v>51</v>
      </c>
      <c r="D15" s="61"/>
      <c r="E15" s="11" t="s">
        <v>12</v>
      </c>
      <c r="F15" s="12" t="s">
        <v>6</v>
      </c>
      <c r="G15" s="1"/>
      <c r="H15" s="60" t="s">
        <v>55</v>
      </c>
      <c r="I15" s="61"/>
      <c r="J15" s="11" t="s">
        <v>19</v>
      </c>
      <c r="K15" s="12" t="str">
        <f>F15</f>
        <v>1st</v>
      </c>
      <c r="L15" s="10"/>
      <c r="M15" s="60" t="s">
        <v>59</v>
      </c>
      <c r="N15" s="61"/>
      <c r="O15" s="11" t="s">
        <v>16</v>
      </c>
      <c r="P15" s="12" t="str">
        <f>K15</f>
        <v>1st</v>
      </c>
      <c r="Q15" s="1"/>
      <c r="R15" s="60" t="s">
        <v>63</v>
      </c>
      <c r="S15" s="61"/>
      <c r="T15" s="11" t="s">
        <v>13</v>
      </c>
      <c r="U15" s="12" t="str">
        <f>P15</f>
        <v>1st</v>
      </c>
      <c r="V15" s="33"/>
    </row>
    <row r="16" spans="2:22" ht="17" thickBot="1">
      <c r="B16" s="9"/>
      <c r="C16" s="56" t="s">
        <v>52</v>
      </c>
      <c r="D16" s="57"/>
      <c r="E16" s="13" t="s">
        <v>90</v>
      </c>
      <c r="F16" s="17"/>
      <c r="G16" s="1"/>
      <c r="H16" s="56" t="s">
        <v>56</v>
      </c>
      <c r="I16" s="57"/>
      <c r="J16" s="13" t="s">
        <v>93</v>
      </c>
      <c r="K16" s="17"/>
      <c r="L16" s="10"/>
      <c r="M16" s="56" t="s">
        <v>60</v>
      </c>
      <c r="N16" s="57"/>
      <c r="O16" s="13" t="s">
        <v>96</v>
      </c>
      <c r="P16" s="17"/>
      <c r="Q16" s="1"/>
      <c r="R16" s="56" t="s">
        <v>64</v>
      </c>
      <c r="S16" s="57"/>
      <c r="T16" s="13" t="s">
        <v>99</v>
      </c>
      <c r="U16" s="17"/>
      <c r="V16" s="33"/>
    </row>
    <row r="17" spans="2:22">
      <c r="B17" s="9"/>
      <c r="C17" s="56" t="s">
        <v>53</v>
      </c>
      <c r="D17" s="57"/>
      <c r="E17" s="13" t="s">
        <v>91</v>
      </c>
      <c r="F17" s="12" t="s">
        <v>7</v>
      </c>
      <c r="G17" s="1"/>
      <c r="H17" s="56" t="s">
        <v>57</v>
      </c>
      <c r="I17" s="57"/>
      <c r="J17" s="13" t="s">
        <v>94</v>
      </c>
      <c r="K17" s="12" t="str">
        <f>F17</f>
        <v>2nd</v>
      </c>
      <c r="L17" s="10"/>
      <c r="M17" s="56" t="s">
        <v>61</v>
      </c>
      <c r="N17" s="57"/>
      <c r="O17" s="13" t="s">
        <v>97</v>
      </c>
      <c r="P17" s="12" t="str">
        <f>K17</f>
        <v>2nd</v>
      </c>
      <c r="Q17" s="1"/>
      <c r="R17" s="56" t="s">
        <v>65</v>
      </c>
      <c r="S17" s="57"/>
      <c r="T17" s="13" t="s">
        <v>100</v>
      </c>
      <c r="U17" s="12" t="str">
        <f>P17</f>
        <v>2nd</v>
      </c>
      <c r="V17" s="33"/>
    </row>
    <row r="18" spans="2:22" ht="17" thickBot="1">
      <c r="B18" s="9"/>
      <c r="C18" s="58" t="s">
        <v>54</v>
      </c>
      <c r="D18" s="59"/>
      <c r="E18" s="14" t="s">
        <v>92</v>
      </c>
      <c r="F18" s="18"/>
      <c r="G18" s="1"/>
      <c r="H18" s="58" t="s">
        <v>58</v>
      </c>
      <c r="I18" s="59"/>
      <c r="J18" s="14" t="s">
        <v>95</v>
      </c>
      <c r="K18" s="18"/>
      <c r="L18" s="10"/>
      <c r="M18" s="58" t="s">
        <v>62</v>
      </c>
      <c r="N18" s="59"/>
      <c r="O18" s="14" t="s">
        <v>98</v>
      </c>
      <c r="P18" s="18"/>
      <c r="Q18" s="1"/>
      <c r="R18" s="58" t="s">
        <v>66</v>
      </c>
      <c r="S18" s="59"/>
      <c r="T18" s="14" t="s">
        <v>101</v>
      </c>
      <c r="U18" s="18"/>
      <c r="V18" s="33"/>
    </row>
    <row r="19" spans="2:22" ht="17" thickBot="1"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33"/>
    </row>
    <row r="20" spans="2:22" ht="17" thickBot="1">
      <c r="B20" s="9"/>
      <c r="C20" s="66" t="s">
        <v>26</v>
      </c>
      <c r="D20" s="67"/>
      <c r="E20" s="67"/>
      <c r="F20" s="68"/>
      <c r="G20" s="1"/>
      <c r="H20" s="66" t="s">
        <v>27</v>
      </c>
      <c r="I20" s="67"/>
      <c r="J20" s="67"/>
      <c r="K20" s="68"/>
      <c r="L20" s="10"/>
      <c r="M20" s="66" t="s">
        <v>28</v>
      </c>
      <c r="N20" s="67"/>
      <c r="O20" s="67"/>
      <c r="P20" s="68"/>
      <c r="Q20" s="1"/>
      <c r="R20" s="66" t="s">
        <v>29</v>
      </c>
      <c r="S20" s="67"/>
      <c r="T20" s="67"/>
      <c r="U20" s="68"/>
      <c r="V20" s="33"/>
    </row>
    <row r="21" spans="2:22">
      <c r="B21" s="9"/>
      <c r="C21" s="60" t="s">
        <v>67</v>
      </c>
      <c r="D21" s="61"/>
      <c r="E21" s="11" t="s">
        <v>4</v>
      </c>
      <c r="F21" s="12" t="s">
        <v>6</v>
      </c>
      <c r="G21" s="1"/>
      <c r="H21" s="60" t="s">
        <v>71</v>
      </c>
      <c r="I21" s="61"/>
      <c r="J21" s="11" t="s">
        <v>105</v>
      </c>
      <c r="K21" s="12" t="str">
        <f>F21</f>
        <v>1st</v>
      </c>
      <c r="L21" s="10"/>
      <c r="M21" s="60" t="s">
        <v>75</v>
      </c>
      <c r="N21" s="61"/>
      <c r="O21" s="11" t="s">
        <v>10</v>
      </c>
      <c r="P21" s="12" t="str">
        <f>K21</f>
        <v>1st</v>
      </c>
      <c r="Q21" s="1"/>
      <c r="R21" s="60" t="s">
        <v>78</v>
      </c>
      <c r="S21" s="61"/>
      <c r="T21" s="11" t="s">
        <v>9</v>
      </c>
      <c r="U21" s="12" t="str">
        <f>P21</f>
        <v>1st</v>
      </c>
      <c r="V21" s="33"/>
    </row>
    <row r="22" spans="2:22" ht="17" thickBot="1">
      <c r="B22" s="9"/>
      <c r="C22" s="56" t="s">
        <v>68</v>
      </c>
      <c r="D22" s="57"/>
      <c r="E22" s="13" t="s">
        <v>102</v>
      </c>
      <c r="F22" s="17"/>
      <c r="G22" s="1"/>
      <c r="H22" s="56" t="s">
        <v>72</v>
      </c>
      <c r="I22" s="57"/>
      <c r="J22" s="13" t="s">
        <v>106</v>
      </c>
      <c r="K22" s="17"/>
      <c r="L22" s="10"/>
      <c r="M22" s="56" t="s">
        <v>109</v>
      </c>
      <c r="N22" s="57"/>
      <c r="O22" s="13" t="s">
        <v>110</v>
      </c>
      <c r="P22" s="17"/>
      <c r="Q22" s="1"/>
      <c r="R22" s="56" t="s">
        <v>79</v>
      </c>
      <c r="S22" s="57"/>
      <c r="T22" s="13" t="s">
        <v>113</v>
      </c>
      <c r="U22" s="17"/>
      <c r="V22" s="33"/>
    </row>
    <row r="23" spans="2:22">
      <c r="B23" s="9"/>
      <c r="C23" s="56" t="s">
        <v>69</v>
      </c>
      <c r="D23" s="57"/>
      <c r="E23" s="13" t="s">
        <v>103</v>
      </c>
      <c r="F23" s="12" t="s">
        <v>7</v>
      </c>
      <c r="G23" s="1"/>
      <c r="H23" s="56" t="s">
        <v>73</v>
      </c>
      <c r="I23" s="57"/>
      <c r="J23" s="13" t="s">
        <v>107</v>
      </c>
      <c r="K23" s="12" t="str">
        <f>F23</f>
        <v>2nd</v>
      </c>
      <c r="L23" s="10"/>
      <c r="M23" s="56" t="s">
        <v>76</v>
      </c>
      <c r="N23" s="57"/>
      <c r="O23" s="13" t="s">
        <v>111</v>
      </c>
      <c r="P23" s="12" t="str">
        <f>K23</f>
        <v>2nd</v>
      </c>
      <c r="Q23" s="1"/>
      <c r="R23" s="56" t="s">
        <v>80</v>
      </c>
      <c r="S23" s="57"/>
      <c r="T23" s="13" t="s">
        <v>114</v>
      </c>
      <c r="U23" s="12" t="str">
        <f>P23</f>
        <v>2nd</v>
      </c>
      <c r="V23" s="33"/>
    </row>
    <row r="24" spans="2:22" ht="17" thickBot="1">
      <c r="B24" s="9"/>
      <c r="C24" s="58" t="s">
        <v>70</v>
      </c>
      <c r="D24" s="59"/>
      <c r="E24" s="14" t="s">
        <v>104</v>
      </c>
      <c r="F24" s="18"/>
      <c r="G24" s="1"/>
      <c r="H24" s="58" t="s">
        <v>74</v>
      </c>
      <c r="I24" s="59"/>
      <c r="J24" s="14" t="s">
        <v>108</v>
      </c>
      <c r="K24" s="18"/>
      <c r="L24" s="10"/>
      <c r="M24" s="58" t="s">
        <v>77</v>
      </c>
      <c r="N24" s="59"/>
      <c r="O24" s="14" t="s">
        <v>112</v>
      </c>
      <c r="P24" s="18"/>
      <c r="Q24" s="1"/>
      <c r="R24" s="58" t="s">
        <v>81</v>
      </c>
      <c r="S24" s="59"/>
      <c r="T24" s="14" t="s">
        <v>115</v>
      </c>
      <c r="U24" s="18"/>
      <c r="V24" s="33"/>
    </row>
    <row r="25" spans="2:22" ht="17" thickBo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34"/>
    </row>
    <row r="26" spans="2:2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2" ht="17" thickBot="1">
      <c r="B27" s="5" t="s">
        <v>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2" ht="17" thickBot="1">
      <c r="B28" s="6"/>
      <c r="C28" s="7"/>
      <c r="D28" s="7"/>
      <c r="E28" s="7"/>
      <c r="F28" s="7"/>
      <c r="G28" s="23"/>
      <c r="H28" s="7"/>
      <c r="I28" s="7"/>
      <c r="J28" s="7"/>
      <c r="K28" s="7"/>
      <c r="L28" s="7"/>
      <c r="M28" s="7"/>
      <c r="N28" s="7"/>
      <c r="O28" s="7"/>
      <c r="P28" s="7"/>
      <c r="Q28" s="23"/>
      <c r="R28" s="7"/>
      <c r="S28" s="7"/>
      <c r="T28" s="7"/>
      <c r="U28" s="7"/>
      <c r="V28" s="32"/>
    </row>
    <row r="29" spans="2:22" ht="17" thickBot="1">
      <c r="B29" s="9"/>
      <c r="C29" s="62" t="str">
        <f>C8</f>
        <v>Group A</v>
      </c>
      <c r="D29" s="63"/>
      <c r="E29" s="64"/>
      <c r="F29" s="22"/>
      <c r="G29" s="35" t="str">
        <f>IF(AND(ISBLANK(F29)=FALSE,OR(F29=F10,F29=F12)),"X","")</f>
        <v/>
      </c>
      <c r="H29" s="62" t="str">
        <f>H8</f>
        <v>Group B</v>
      </c>
      <c r="I29" s="63"/>
      <c r="J29" s="64"/>
      <c r="K29" s="22"/>
      <c r="L29" s="35" t="str">
        <f>IF(AND(ISBLANK(K29)=FALSE,OR(K29=K10,K29=K12)),"X","")</f>
        <v/>
      </c>
      <c r="M29" s="65" t="str">
        <f>M8</f>
        <v>Group C</v>
      </c>
      <c r="N29" s="63"/>
      <c r="O29" s="64"/>
      <c r="P29" s="22"/>
      <c r="Q29" s="35" t="str">
        <f>IF(AND(ISBLANK(P29)=FALSE,OR(P29=P10,P29=P12)),"X","")</f>
        <v/>
      </c>
      <c r="R29" s="62" t="str">
        <f>R8</f>
        <v>Group D</v>
      </c>
      <c r="S29" s="63"/>
      <c r="T29" s="64"/>
      <c r="U29" s="22"/>
      <c r="V29" s="37" t="str">
        <f>IF(AND(ISBLANK(U29)=FALSE,OR(U29=U10,U29=U12)),"X","")</f>
        <v/>
      </c>
    </row>
    <row r="30" spans="2:22" ht="17" thickBot="1">
      <c r="B30" s="9"/>
      <c r="C30" s="1"/>
      <c r="D30" s="1"/>
      <c r="E30" s="1"/>
      <c r="F30" s="1"/>
      <c r="H30" s="1"/>
      <c r="I30" s="1"/>
      <c r="J30" s="1"/>
      <c r="K30" s="1"/>
      <c r="M30" s="7"/>
      <c r="N30" s="1"/>
      <c r="O30" s="1"/>
      <c r="P30" s="1"/>
      <c r="R30" s="1"/>
      <c r="S30" s="1"/>
      <c r="T30" s="1"/>
      <c r="U30" s="1"/>
      <c r="V30" s="33"/>
    </row>
    <row r="31" spans="2:22" ht="17" thickBot="1">
      <c r="B31" s="9"/>
      <c r="C31" s="62" t="str">
        <f>C14</f>
        <v>Group E</v>
      </c>
      <c r="D31" s="63"/>
      <c r="E31" s="64"/>
      <c r="F31" s="22"/>
      <c r="G31" s="35" t="str">
        <f>IF(AND(ISBLANK(F31)=FALSE,OR(F31=F16,F31=F18)),"X","")</f>
        <v/>
      </c>
      <c r="H31" s="62" t="str">
        <f>H14</f>
        <v>Group F</v>
      </c>
      <c r="I31" s="63"/>
      <c r="J31" s="64"/>
      <c r="K31" s="22"/>
      <c r="L31" s="35" t="str">
        <f>IF(AND(ISBLANK(K31)=FALSE,OR(K31=K16,K31=K18)),"X","")</f>
        <v/>
      </c>
      <c r="M31" s="65" t="str">
        <f>M14</f>
        <v>Group G</v>
      </c>
      <c r="N31" s="63"/>
      <c r="O31" s="64"/>
      <c r="P31" s="22"/>
      <c r="Q31" s="35" t="str">
        <f>IF(AND(ISBLANK(P31)=FALSE,OR(P31=P16,P31=P18)),"X","")</f>
        <v/>
      </c>
      <c r="R31" s="62" t="str">
        <f>R14</f>
        <v>Group H</v>
      </c>
      <c r="S31" s="63"/>
      <c r="T31" s="64"/>
      <c r="U31" s="22"/>
      <c r="V31" s="37" t="str">
        <f>IF(AND(ISBLANK(U31)=FALSE,OR(U31=U16,U31=U18)),"X","")</f>
        <v/>
      </c>
    </row>
    <row r="32" spans="2:22" ht="17" thickBot="1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7"/>
      <c r="N32" s="1"/>
      <c r="O32" s="1"/>
      <c r="P32" s="1"/>
      <c r="Q32" s="1"/>
      <c r="R32" s="1"/>
      <c r="S32" s="1"/>
      <c r="T32" s="1"/>
      <c r="U32" s="1"/>
      <c r="V32" s="10"/>
    </row>
    <row r="33" spans="2:22" ht="17" thickBot="1">
      <c r="B33" s="9"/>
      <c r="C33" s="62" t="str">
        <f>C20</f>
        <v>Group I</v>
      </c>
      <c r="D33" s="63"/>
      <c r="E33" s="64"/>
      <c r="F33" s="22"/>
      <c r="G33" s="35" t="str">
        <f>IF(AND(ISBLANK(F33)=FALSE,OR(F33=F22,F33=F24)),"X","")</f>
        <v/>
      </c>
      <c r="H33" s="62" t="str">
        <f>H20</f>
        <v>Group J</v>
      </c>
      <c r="I33" s="63"/>
      <c r="J33" s="64"/>
      <c r="K33" s="22"/>
      <c r="L33" s="35" t="str">
        <f>IF(AND(ISBLANK(K33)=FALSE,OR(K33=K22,K33=K24)),"X","")</f>
        <v/>
      </c>
      <c r="M33" s="62" t="str">
        <f>M20</f>
        <v>Group K</v>
      </c>
      <c r="N33" s="63"/>
      <c r="O33" s="64"/>
      <c r="P33" s="22"/>
      <c r="Q33" s="35" t="str">
        <f>IF(AND(ISBLANK(P33)=FALSE,OR(P33=P22,P33=P24)),"X","")</f>
        <v/>
      </c>
      <c r="R33" s="62" t="str">
        <f>R20</f>
        <v>Group L</v>
      </c>
      <c r="S33" s="63"/>
      <c r="T33" s="64"/>
      <c r="U33" s="22"/>
      <c r="V33" s="37" t="str">
        <f>IF(AND(ISBLANK(U33)=FALSE,OR(U33=U22,U33=U24)),"X","")</f>
        <v/>
      </c>
    </row>
    <row r="34" spans="2:22" ht="17" thickBot="1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3"/>
      <c r="Q34" s="36"/>
      <c r="R34" s="36"/>
      <c r="S34" s="36"/>
      <c r="T34" s="36"/>
      <c r="U34" s="36"/>
      <c r="V34" s="34"/>
    </row>
    <row r="35" spans="2:2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22" ht="23">
      <c r="B36" s="1"/>
      <c r="C36" s="1"/>
      <c r="D36" s="1"/>
      <c r="E36" s="1"/>
      <c r="F36" s="1"/>
      <c r="G36" s="1"/>
      <c r="H36" s="40" t="str">
        <f>IF(COUNTA(F29,K29,P29,U29,F31,K31,P31,U31,F33,K33,P33,U33)&gt;8,"ERROR: YOU CAN ONLY CHOOSE 8 THIRD PLACE TEAMS","")</f>
        <v/>
      </c>
      <c r="I36" s="1"/>
      <c r="J36" s="1"/>
      <c r="L36" s="1"/>
      <c r="M36" s="1"/>
      <c r="N36" s="1"/>
      <c r="O36" s="1"/>
      <c r="P36" s="1"/>
    </row>
    <row r="37" spans="2:22" ht="23">
      <c r="B37" s="1"/>
      <c r="C37" s="1"/>
      <c r="D37" s="1"/>
      <c r="E37" s="1"/>
      <c r="F37" s="1"/>
      <c r="G37" s="1"/>
      <c r="H37" s="40" t="str">
        <f>IF(OR(G29="X",G31="X",G33="X",L29="X",L31="X",L33="X",Q29="X",Q31="X",Q33="X",U29="X",U31="X",U33="X"),"ERROR: CHOOSE ONLY TEAMS NOT IN 1st or 2nd PLACE","")</f>
        <v/>
      </c>
      <c r="I37" s="1"/>
      <c r="J37" s="1"/>
      <c r="K37" s="1"/>
      <c r="L37" s="1"/>
      <c r="M37" s="1"/>
      <c r="N37" s="1"/>
      <c r="O37" s="1"/>
      <c r="P37" s="1"/>
    </row>
    <row r="38" spans="2:22" ht="23">
      <c r="H38" s="40"/>
    </row>
    <row r="43" spans="2:22">
      <c r="C43" s="21"/>
      <c r="D43" s="19"/>
      <c r="E43" s="19"/>
    </row>
  </sheetData>
  <sheetProtection selectLockedCells="1"/>
  <mergeCells count="75">
    <mergeCell ref="C9:D9"/>
    <mergeCell ref="D4:H4"/>
    <mergeCell ref="C8:F8"/>
    <mergeCell ref="H8:K8"/>
    <mergeCell ref="C17:D17"/>
    <mergeCell ref="C10:D10"/>
    <mergeCell ref="C11:D11"/>
    <mergeCell ref="C12:D12"/>
    <mergeCell ref="C14:F14"/>
    <mergeCell ref="H14:K14"/>
    <mergeCell ref="C15:D15"/>
    <mergeCell ref="H15:I15"/>
    <mergeCell ref="H12:I12"/>
    <mergeCell ref="H20:K20"/>
    <mergeCell ref="H16:I16"/>
    <mergeCell ref="H17:I17"/>
    <mergeCell ref="H18:I18"/>
    <mergeCell ref="H21:I21"/>
    <mergeCell ref="C29:E29"/>
    <mergeCell ref="C31:E31"/>
    <mergeCell ref="C33:E33"/>
    <mergeCell ref="C16:D16"/>
    <mergeCell ref="C24:D24"/>
    <mergeCell ref="C20:F20"/>
    <mergeCell ref="C21:D21"/>
    <mergeCell ref="C22:D22"/>
    <mergeCell ref="C23:D23"/>
    <mergeCell ref="C18:D18"/>
    <mergeCell ref="M14:P14"/>
    <mergeCell ref="R14:U14"/>
    <mergeCell ref="M8:P8"/>
    <mergeCell ref="R8:U8"/>
    <mergeCell ref="M9:N9"/>
    <mergeCell ref="M10:N10"/>
    <mergeCell ref="R9:S9"/>
    <mergeCell ref="R10:S10"/>
    <mergeCell ref="R11:S11"/>
    <mergeCell ref="R12:S12"/>
    <mergeCell ref="M11:N11"/>
    <mergeCell ref="M12:N12"/>
    <mergeCell ref="R20:U20"/>
    <mergeCell ref="M21:N21"/>
    <mergeCell ref="M15:N15"/>
    <mergeCell ref="M16:N16"/>
    <mergeCell ref="M17:N17"/>
    <mergeCell ref="M22:N22"/>
    <mergeCell ref="M23:N23"/>
    <mergeCell ref="M24:N24"/>
    <mergeCell ref="M18:N18"/>
    <mergeCell ref="M20:P20"/>
    <mergeCell ref="H31:J31"/>
    <mergeCell ref="H33:J33"/>
    <mergeCell ref="R29:T29"/>
    <mergeCell ref="R31:T31"/>
    <mergeCell ref="R33:T33"/>
    <mergeCell ref="M29:O29"/>
    <mergeCell ref="M31:O31"/>
    <mergeCell ref="M33:O33"/>
    <mergeCell ref="H29:J29"/>
    <mergeCell ref="B2:V2"/>
    <mergeCell ref="R4:V4"/>
    <mergeCell ref="R22:S22"/>
    <mergeCell ref="R23:S23"/>
    <mergeCell ref="R24:S24"/>
    <mergeCell ref="H22:I22"/>
    <mergeCell ref="H23:I23"/>
    <mergeCell ref="H24:I24"/>
    <mergeCell ref="R15:S15"/>
    <mergeCell ref="R16:S16"/>
    <mergeCell ref="R17:S17"/>
    <mergeCell ref="R18:S18"/>
    <mergeCell ref="R21:S21"/>
    <mergeCell ref="H9:I9"/>
    <mergeCell ref="H10:I10"/>
    <mergeCell ref="H11:I11"/>
  </mergeCells>
  <phoneticPr fontId="6" type="noConversion"/>
  <conditionalFormatting sqref="F10:F12">
    <cfRule type="duplicateValues" dxfId="23" priority="12"/>
  </conditionalFormatting>
  <conditionalFormatting sqref="F16:F18">
    <cfRule type="duplicateValues" dxfId="22" priority="8"/>
  </conditionalFormatting>
  <conditionalFormatting sqref="F22:F24">
    <cfRule type="duplicateValues" dxfId="21" priority="4"/>
  </conditionalFormatting>
  <conditionalFormatting sqref="F29">
    <cfRule type="expression" dxfId="20" priority="24">
      <formula>G29="X"</formula>
    </cfRule>
  </conditionalFormatting>
  <conditionalFormatting sqref="F31">
    <cfRule type="expression" dxfId="19" priority="23">
      <formula>G31="X"</formula>
    </cfRule>
  </conditionalFormatting>
  <conditionalFormatting sqref="F33">
    <cfRule type="expression" dxfId="18" priority="22">
      <formula>G33="X"</formula>
    </cfRule>
  </conditionalFormatting>
  <conditionalFormatting sqref="K10:K12">
    <cfRule type="duplicateValues" dxfId="17" priority="11"/>
  </conditionalFormatting>
  <conditionalFormatting sqref="K16:K18">
    <cfRule type="duplicateValues" dxfId="16" priority="7"/>
  </conditionalFormatting>
  <conditionalFormatting sqref="K22:K24">
    <cfRule type="duplicateValues" dxfId="15" priority="3"/>
  </conditionalFormatting>
  <conditionalFormatting sqref="K29">
    <cfRule type="expression" dxfId="14" priority="21">
      <formula>L29="X"</formula>
    </cfRule>
  </conditionalFormatting>
  <conditionalFormatting sqref="K31">
    <cfRule type="expression" dxfId="13" priority="20">
      <formula>L31="X"</formula>
    </cfRule>
  </conditionalFormatting>
  <conditionalFormatting sqref="K33">
    <cfRule type="expression" dxfId="12" priority="19">
      <formula>L33="X"</formula>
    </cfRule>
  </conditionalFormatting>
  <conditionalFormatting sqref="P10:P12">
    <cfRule type="duplicateValues" dxfId="11" priority="10"/>
  </conditionalFormatting>
  <conditionalFormatting sqref="P16:P18">
    <cfRule type="duplicateValues" dxfId="10" priority="6"/>
  </conditionalFormatting>
  <conditionalFormatting sqref="P22:P24">
    <cfRule type="duplicateValues" dxfId="9" priority="2"/>
  </conditionalFormatting>
  <conditionalFormatting sqref="P29">
    <cfRule type="expression" dxfId="8" priority="18">
      <formula>Q29="X"</formula>
    </cfRule>
  </conditionalFormatting>
  <conditionalFormatting sqref="P31">
    <cfRule type="expression" dxfId="7" priority="17">
      <formula>Q31="X"</formula>
    </cfRule>
  </conditionalFormatting>
  <conditionalFormatting sqref="P33">
    <cfRule type="expression" dxfId="6" priority="16">
      <formula>Q33="X"</formula>
    </cfRule>
  </conditionalFormatting>
  <conditionalFormatting sqref="U10:U12">
    <cfRule type="duplicateValues" dxfId="5" priority="9"/>
  </conditionalFormatting>
  <conditionalFormatting sqref="U16:U18">
    <cfRule type="duplicateValues" dxfId="4" priority="5"/>
  </conditionalFormatting>
  <conditionalFormatting sqref="U22:U24">
    <cfRule type="duplicateValues" dxfId="3" priority="1"/>
  </conditionalFormatting>
  <conditionalFormatting sqref="U29">
    <cfRule type="expression" dxfId="2" priority="15">
      <formula>V29="X"</formula>
    </cfRule>
  </conditionalFormatting>
  <conditionalFormatting sqref="U31">
    <cfRule type="expression" dxfId="1" priority="14">
      <formula>V31="X"</formula>
    </cfRule>
  </conditionalFormatting>
  <conditionalFormatting sqref="U33">
    <cfRule type="expression" dxfId="0" priority="13">
      <formula>V33="X"</formula>
    </cfRule>
  </conditionalFormatting>
  <dataValidations count="9">
    <dataValidation type="list" allowBlank="1" showInputMessage="1" showErrorMessage="1" sqref="F16 F18" xr:uid="{D33BA731-E953-1341-BA6B-1ABFE9913AE9}">
      <formula1>$E$15:$E$18</formula1>
    </dataValidation>
    <dataValidation type="list" allowBlank="1" showInputMessage="1" showErrorMessage="1" sqref="F10 F12" xr:uid="{255F2FBA-002D-8946-B998-537E78F92071}">
      <formula1>$E$9:$E$12</formula1>
    </dataValidation>
    <dataValidation type="list" allowBlank="1" showInputMessage="1" showErrorMessage="1" sqref="F22 F24" xr:uid="{0DEDEB15-A92E-A543-BFFB-DA1120C530CA}">
      <formula1>$E$21:$E$24</formula1>
    </dataValidation>
    <dataValidation type="list" allowBlank="1" showInputMessage="1" showErrorMessage="1" sqref="K10" xr:uid="{22BDEE3E-C33E-2D4C-AB12-2F8BDD5D5116}">
      <formula1>$J$9:$J$12</formula1>
    </dataValidation>
    <dataValidation type="list" allowBlank="1" showInputMessage="1" showErrorMessage="1" sqref="K12 K18 K24" xr:uid="{268E4BEE-2082-8B47-8100-6D0AB2C44013}">
      <formula1>J9:J12</formula1>
    </dataValidation>
    <dataValidation type="list" allowBlank="1" showInputMessage="1" showErrorMessage="1" sqref="K16 K22" xr:uid="{87C2714A-66AB-9945-A84F-875CF23F2D15}">
      <formula1>J15:J18</formula1>
    </dataValidation>
    <dataValidation type="list" allowBlank="1" showInputMessage="1" showErrorMessage="1" sqref="F33 P33 P22 P24 U22 U24 K33 U33" xr:uid="{EEE90CAA-C776-334A-A196-6DA7B057EADB}">
      <formula1>E$21:E$24</formula1>
    </dataValidation>
    <dataValidation type="list" allowBlank="1" showInputMessage="1" showErrorMessage="1" sqref="F31 U18 U16 P18 P16 P31 K31 U31" xr:uid="{800099A7-0780-E243-AD34-8F37FBF01181}">
      <formula1>E$15:E$18</formula1>
    </dataValidation>
    <dataValidation type="list" allowBlank="1" showInputMessage="1" showErrorMessage="1" sqref="F29 P29 P10 P12 U10 U12 K29 U29" xr:uid="{B7759A96-A921-2B43-97C6-C5044190F5CF}">
      <formula1>E$9:E$12</formula1>
    </dataValidation>
  </dataValidations>
  <printOptions horizontalCentered="1" verticalCentered="1"/>
  <pageMargins left="0.25" right="0.25" top="0.75" bottom="0.75" header="0.3" footer="0.3"/>
  <pageSetup scale="8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4FFE-5FFD-964E-999F-956E9A806CC7}">
  <sheetPr>
    <pageSetUpPr fitToPage="1"/>
  </sheetPr>
  <dimension ref="B2:T40"/>
  <sheetViews>
    <sheetView showGridLines="0" tabSelected="1" zoomScale="150" zoomScaleNormal="150" zoomScalePageLayoutView="150" workbookViewId="0">
      <selection activeCell="D4" sqref="D4:H4"/>
    </sheetView>
  </sheetViews>
  <sheetFormatPr baseColWidth="10" defaultRowHeight="16"/>
  <cols>
    <col min="1" max="2" width="4.6640625" customWidth="1"/>
    <col min="3" max="3" width="7.5" customWidth="1"/>
    <col min="4" max="4" width="5.33203125" customWidth="1"/>
    <col min="5" max="5" width="7.5" customWidth="1"/>
    <col min="6" max="6" width="9.33203125" customWidth="1"/>
    <col min="7" max="7" width="7.5" customWidth="1"/>
    <col min="8" max="8" width="9.33203125" customWidth="1"/>
    <col min="9" max="9" width="7.5" customWidth="1"/>
    <col min="10" max="10" width="3.83203125" customWidth="1"/>
    <col min="11" max="11" width="7.5" customWidth="1"/>
    <col min="12" max="12" width="3.83203125" customWidth="1"/>
    <col min="13" max="13" width="7.5" customWidth="1"/>
    <col min="14" max="14" width="9.33203125" customWidth="1"/>
    <col min="15" max="15" width="7.5" customWidth="1"/>
    <col min="16" max="16" width="9.33203125" customWidth="1"/>
    <col min="17" max="17" width="7.5" customWidth="1"/>
    <col min="18" max="18" width="5.33203125" customWidth="1"/>
    <col min="19" max="19" width="7.5" customWidth="1"/>
    <col min="20" max="20" width="4.6640625" customWidth="1"/>
    <col min="21" max="21" width="7.5" customWidth="1"/>
    <col min="22" max="22" width="3" customWidth="1"/>
    <col min="23" max="23" width="7.5" customWidth="1"/>
  </cols>
  <sheetData>
    <row r="2" spans="2:20">
      <c r="B2" s="71" t="s">
        <v>128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2:20" ht="17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7" thickBot="1">
      <c r="B4" s="2" t="s">
        <v>0</v>
      </c>
      <c r="C4" s="3"/>
      <c r="D4" s="72"/>
      <c r="E4" s="72"/>
      <c r="F4" s="72"/>
      <c r="G4" s="72"/>
      <c r="H4" s="73"/>
      <c r="I4" s="1"/>
      <c r="J4" s="1"/>
      <c r="K4" s="1"/>
      <c r="L4" s="1"/>
      <c r="M4" s="1"/>
      <c r="N4" s="2"/>
      <c r="O4" s="4" t="s">
        <v>1</v>
      </c>
      <c r="P4" s="72"/>
      <c r="Q4" s="72"/>
      <c r="R4" s="72"/>
      <c r="S4" s="72"/>
      <c r="T4" s="73"/>
    </row>
    <row r="5" spans="2:20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7" thickBot="1"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17" thickBot="1">
      <c r="B8" s="26"/>
      <c r="C8" s="27">
        <v>74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7">
        <v>76</v>
      </c>
      <c r="T8" s="10"/>
    </row>
    <row r="9" spans="2:20" ht="17" thickBot="1">
      <c r="B9" s="26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10"/>
    </row>
    <row r="10" spans="2:20" ht="17" thickBot="1">
      <c r="B10" s="26"/>
      <c r="C10" s="21" t="s">
        <v>129</v>
      </c>
      <c r="D10" s="19"/>
      <c r="E10" s="27">
        <v>89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7">
        <v>91</v>
      </c>
      <c r="R10" s="19"/>
      <c r="S10" s="21" t="s">
        <v>149</v>
      </c>
      <c r="T10" s="10"/>
    </row>
    <row r="11" spans="2:20" ht="17" thickBot="1">
      <c r="B11" s="26"/>
      <c r="C11" s="19"/>
      <c r="D11" s="19"/>
      <c r="E11" s="20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19"/>
      <c r="S11" s="19"/>
      <c r="T11" s="10"/>
    </row>
    <row r="12" spans="2:20" ht="17" thickBot="1">
      <c r="B12" s="26"/>
      <c r="C12" s="27">
        <v>77</v>
      </c>
      <c r="D12" s="28"/>
      <c r="E12" s="21" t="str">
        <f>_xlfn.CONCAT(C8," vs ",C12)</f>
        <v>74 vs 77</v>
      </c>
      <c r="F12" s="28"/>
      <c r="G12" s="28"/>
      <c r="H12" s="19"/>
      <c r="I12" s="19"/>
      <c r="J12" s="19"/>
      <c r="K12" s="19"/>
      <c r="L12" s="19"/>
      <c r="M12" s="19"/>
      <c r="N12" s="19"/>
      <c r="O12" s="28"/>
      <c r="P12" s="28"/>
      <c r="Q12" s="21" t="str">
        <f>_xlfn.CONCAT(S8," vs ",S12)</f>
        <v>76 vs 78</v>
      </c>
      <c r="R12" s="28"/>
      <c r="S12" s="27">
        <v>78</v>
      </c>
      <c r="T12" s="10"/>
    </row>
    <row r="13" spans="2:20" ht="17" thickBot="1">
      <c r="B13" s="26"/>
      <c r="C13" s="20"/>
      <c r="D13" s="28"/>
      <c r="E13" s="19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19"/>
      <c r="R13" s="28"/>
      <c r="S13" s="20"/>
      <c r="T13" s="10"/>
    </row>
    <row r="14" spans="2:20" ht="17" thickBot="1">
      <c r="B14" s="26"/>
      <c r="C14" s="21" t="s">
        <v>131</v>
      </c>
      <c r="D14" s="28"/>
      <c r="E14" s="28"/>
      <c r="F14" s="28"/>
      <c r="G14" s="27">
        <v>97</v>
      </c>
      <c r="H14" s="28"/>
      <c r="I14" s="28"/>
      <c r="J14" s="28"/>
      <c r="K14" s="28"/>
      <c r="L14" s="28"/>
      <c r="M14" s="28"/>
      <c r="N14" s="28"/>
      <c r="O14" s="27">
        <v>99</v>
      </c>
      <c r="P14" s="28"/>
      <c r="Q14" s="28"/>
      <c r="R14" s="28"/>
      <c r="S14" s="21" t="s">
        <v>132</v>
      </c>
      <c r="T14" s="10"/>
    </row>
    <row r="15" spans="2:20" ht="17" thickBot="1">
      <c r="B15" s="26"/>
      <c r="C15" s="19"/>
      <c r="D15" s="19"/>
      <c r="E15" s="19"/>
      <c r="F15" s="28"/>
      <c r="G15" s="20"/>
      <c r="H15" s="28"/>
      <c r="I15" s="21"/>
      <c r="J15" s="21"/>
      <c r="K15" s="21"/>
      <c r="L15" s="21"/>
      <c r="M15" s="28"/>
      <c r="N15" s="28"/>
      <c r="O15" s="20"/>
      <c r="P15" s="28"/>
      <c r="Q15" s="28"/>
      <c r="R15" s="28"/>
      <c r="S15" s="19"/>
      <c r="T15" s="10"/>
    </row>
    <row r="16" spans="2:20" ht="17" thickBot="1">
      <c r="B16" s="26"/>
      <c r="C16" s="27">
        <v>73</v>
      </c>
      <c r="D16" s="19"/>
      <c r="E16" s="19"/>
      <c r="F16" s="28"/>
      <c r="G16" s="29" t="str">
        <f>_xlfn.CONCAT(E10," vs ",E18)</f>
        <v>89 vs 90</v>
      </c>
      <c r="H16" s="28"/>
      <c r="I16" s="21"/>
      <c r="J16" s="21"/>
      <c r="K16" s="21"/>
      <c r="L16" s="21"/>
      <c r="M16" s="28"/>
      <c r="N16" s="28"/>
      <c r="O16" s="30" t="str">
        <f>_xlfn.CONCAT(Q10," vs ",Q18)</f>
        <v>91 vs 92</v>
      </c>
      <c r="P16" s="28"/>
      <c r="Q16" s="19"/>
      <c r="R16" s="28"/>
      <c r="S16" s="27">
        <v>79</v>
      </c>
      <c r="T16" s="10"/>
    </row>
    <row r="17" spans="2:20" ht="17" thickBot="1">
      <c r="B17" s="26"/>
      <c r="C17" s="52" t="s">
        <v>36</v>
      </c>
      <c r="D17" s="19"/>
      <c r="E17" s="19"/>
      <c r="F17" s="28"/>
      <c r="G17" s="28"/>
      <c r="H17" s="28"/>
      <c r="I17" s="69" t="s">
        <v>148</v>
      </c>
      <c r="J17" s="69"/>
      <c r="K17" s="69"/>
      <c r="L17" s="69"/>
      <c r="M17" s="69"/>
      <c r="N17" s="28"/>
      <c r="O17" s="28"/>
      <c r="P17" s="28"/>
      <c r="Q17" s="19"/>
      <c r="R17" s="28"/>
      <c r="S17" s="20"/>
      <c r="T17" s="10"/>
    </row>
    <row r="18" spans="2:20" ht="17" thickBot="1">
      <c r="B18" s="26"/>
      <c r="C18" s="21" t="s">
        <v>21</v>
      </c>
      <c r="D18" s="19"/>
      <c r="E18" s="27">
        <v>90</v>
      </c>
      <c r="F18" s="28"/>
      <c r="G18" s="28"/>
      <c r="H18" s="28"/>
      <c r="I18" s="28"/>
      <c r="J18" s="28"/>
      <c r="K18" s="27">
        <v>104</v>
      </c>
      <c r="L18" s="28"/>
      <c r="M18" s="28"/>
      <c r="N18" s="28"/>
      <c r="O18" s="28"/>
      <c r="P18" s="28"/>
      <c r="Q18" s="27">
        <v>92</v>
      </c>
      <c r="R18" s="28"/>
      <c r="S18" s="21" t="s">
        <v>133</v>
      </c>
      <c r="T18" s="10"/>
    </row>
    <row r="19" spans="2:20" ht="17" thickBot="1">
      <c r="B19" s="26"/>
      <c r="C19" s="19"/>
      <c r="D19" s="19"/>
      <c r="E19" s="20"/>
      <c r="F19" s="19"/>
      <c r="G19" s="19"/>
      <c r="H19" s="28"/>
      <c r="I19" s="28"/>
      <c r="J19" s="28"/>
      <c r="K19" s="20"/>
      <c r="L19" s="28"/>
      <c r="M19" s="28"/>
      <c r="N19" s="28"/>
      <c r="O19" s="19"/>
      <c r="P19" s="19"/>
      <c r="Q19" s="20"/>
      <c r="R19" s="19"/>
      <c r="S19" s="19"/>
      <c r="T19" s="10"/>
    </row>
    <row r="20" spans="2:20" ht="17" thickBot="1">
      <c r="B20" s="26"/>
      <c r="C20" s="27">
        <v>75</v>
      </c>
      <c r="D20" s="19"/>
      <c r="E20" s="21" t="str">
        <f>_xlfn.CONCAT(C16," vs ",C20)</f>
        <v>73 vs 75</v>
      </c>
      <c r="F20" s="19"/>
      <c r="G20" s="19"/>
      <c r="H20" s="28"/>
      <c r="I20" s="28"/>
      <c r="J20" s="28"/>
      <c r="K20" s="29" t="str">
        <f>_xlfn.CONCAT("W",I22," vs ","W",M22)</f>
        <v>W101 vs W102</v>
      </c>
      <c r="L20" s="28"/>
      <c r="M20" s="28"/>
      <c r="N20" s="28"/>
      <c r="O20" s="19"/>
      <c r="P20" s="19"/>
      <c r="Q20" s="21" t="str">
        <f>_xlfn.CONCAT(S16," vs ",S20)</f>
        <v>79 vs 80</v>
      </c>
      <c r="R20" s="19"/>
      <c r="S20" s="27">
        <v>80</v>
      </c>
      <c r="T20" s="10"/>
    </row>
    <row r="21" spans="2:20" ht="17" thickBot="1">
      <c r="B21" s="26"/>
      <c r="C21" s="20"/>
      <c r="D21" s="19"/>
      <c r="E21" s="19"/>
      <c r="F21" s="19"/>
      <c r="G21" s="19"/>
      <c r="H21" s="28"/>
      <c r="N21" s="28"/>
      <c r="O21" s="19"/>
      <c r="P21" s="19"/>
      <c r="Q21" s="19"/>
      <c r="R21" s="19"/>
      <c r="S21" s="20"/>
      <c r="T21" s="10"/>
    </row>
    <row r="22" spans="2:20" ht="17" thickBot="1">
      <c r="B22" s="26"/>
      <c r="C22" s="21" t="s">
        <v>130</v>
      </c>
      <c r="D22" s="19"/>
      <c r="E22" s="19"/>
      <c r="F22" s="19"/>
      <c r="G22" s="19"/>
      <c r="H22" s="28"/>
      <c r="I22" s="27">
        <v>101</v>
      </c>
      <c r="M22" s="27">
        <v>102</v>
      </c>
      <c r="N22" s="28"/>
      <c r="O22" s="19"/>
      <c r="P22" s="19"/>
      <c r="Q22" s="19"/>
      <c r="R22" s="19"/>
      <c r="S22" s="21" t="s">
        <v>134</v>
      </c>
      <c r="T22" s="10"/>
    </row>
    <row r="23" spans="2:20" ht="17" thickBot="1">
      <c r="B23" s="9"/>
      <c r="C23" s="1"/>
      <c r="D23" s="1"/>
      <c r="E23" s="1"/>
      <c r="F23" s="1"/>
      <c r="G23" s="1"/>
      <c r="H23" s="28"/>
      <c r="I23" s="20"/>
      <c r="J23" s="9"/>
      <c r="K23" s="1"/>
      <c r="L23" s="1"/>
      <c r="M23" s="20"/>
      <c r="N23" s="28"/>
      <c r="O23" s="1"/>
      <c r="P23" s="1"/>
      <c r="Q23" s="1"/>
      <c r="R23" s="1"/>
      <c r="S23" s="1"/>
      <c r="T23" s="10"/>
    </row>
    <row r="24" spans="2:20" ht="17" thickBot="1">
      <c r="B24" s="26"/>
      <c r="C24" s="27">
        <v>83</v>
      </c>
      <c r="D24" s="19"/>
      <c r="E24" s="19"/>
      <c r="F24" s="19"/>
      <c r="G24" s="19"/>
      <c r="H24" s="28"/>
      <c r="I24" s="29" t="str">
        <f>_xlfn.CONCAT(G14," vs ",G30)</f>
        <v>97 vs 98</v>
      </c>
      <c r="J24" s="19"/>
      <c r="K24" s="19"/>
      <c r="L24" s="19"/>
      <c r="M24" s="29" t="str">
        <f>_xlfn.CONCAT(O14," vs ",O30)</f>
        <v>99 vs 100</v>
      </c>
      <c r="N24" s="28"/>
      <c r="O24" s="19"/>
      <c r="P24" s="19"/>
      <c r="Q24" s="19"/>
      <c r="R24" s="19"/>
      <c r="S24" s="27">
        <v>86</v>
      </c>
      <c r="T24" s="10"/>
    </row>
    <row r="25" spans="2:20" ht="17" thickBot="1">
      <c r="B25" s="26"/>
      <c r="C25" s="20"/>
      <c r="D25" s="19"/>
      <c r="E25" s="19"/>
      <c r="F25" s="19"/>
      <c r="G25" s="19"/>
      <c r="H25" s="28"/>
      <c r="I25" s="19"/>
      <c r="J25" s="19"/>
      <c r="K25" s="19"/>
      <c r="L25" s="19"/>
      <c r="M25" s="19"/>
      <c r="N25" s="28"/>
      <c r="O25" s="19"/>
      <c r="P25" s="19"/>
      <c r="Q25" s="19"/>
      <c r="R25" s="19"/>
      <c r="S25" s="20"/>
      <c r="T25" s="10"/>
    </row>
    <row r="26" spans="2:20" ht="17" thickBot="1">
      <c r="B26" s="26"/>
      <c r="C26" s="21" t="s">
        <v>137</v>
      </c>
      <c r="D26" s="19"/>
      <c r="E26" s="27">
        <v>93</v>
      </c>
      <c r="F26" s="19"/>
      <c r="G26" s="19"/>
      <c r="H26" s="28"/>
      <c r="I26" s="19"/>
      <c r="J26" s="19"/>
      <c r="K26" s="27">
        <v>103</v>
      </c>
      <c r="L26" s="19"/>
      <c r="M26" s="19"/>
      <c r="N26" s="28"/>
      <c r="O26" s="19"/>
      <c r="P26" s="19"/>
      <c r="Q26" s="27">
        <v>95</v>
      </c>
      <c r="R26" s="19"/>
      <c r="S26" s="21" t="s">
        <v>140</v>
      </c>
      <c r="T26" s="10"/>
    </row>
    <row r="27" spans="2:20" ht="17" thickBot="1">
      <c r="B27" s="26"/>
      <c r="C27" s="19"/>
      <c r="D27" s="19"/>
      <c r="E27" s="20"/>
      <c r="F27" s="19"/>
      <c r="G27" s="19"/>
      <c r="H27" s="28"/>
      <c r="I27" s="19"/>
      <c r="J27" s="19"/>
      <c r="K27" s="20"/>
      <c r="L27" s="19"/>
      <c r="M27" s="19"/>
      <c r="N27" s="28"/>
      <c r="O27" s="19"/>
      <c r="P27" s="19"/>
      <c r="Q27" s="20"/>
      <c r="R27" s="19"/>
      <c r="S27" s="19"/>
      <c r="T27" s="10"/>
    </row>
    <row r="28" spans="2:20" ht="17" thickBot="1">
      <c r="B28" s="26"/>
      <c r="C28" s="27">
        <v>84</v>
      </c>
      <c r="D28" s="28"/>
      <c r="E28" s="21" t="str">
        <f>_xlfn.CONCAT(C24," vs ",C28)</f>
        <v>83 vs 84</v>
      </c>
      <c r="F28" s="28"/>
      <c r="G28" s="28"/>
      <c r="H28" s="28"/>
      <c r="I28" s="19"/>
      <c r="J28" s="19"/>
      <c r="K28" s="29" t="str">
        <f>_xlfn.CONCAT("L",I22," vs ","L",M22)</f>
        <v>L101 vs L102</v>
      </c>
      <c r="L28" s="19"/>
      <c r="M28" s="19"/>
      <c r="N28" s="28"/>
      <c r="O28" s="28"/>
      <c r="P28" s="28"/>
      <c r="Q28" s="21" t="str">
        <f>_xlfn.CONCAT(S24," vs ",S28)</f>
        <v>86 vs 88</v>
      </c>
      <c r="R28" s="28"/>
      <c r="S28" s="27">
        <v>88</v>
      </c>
      <c r="T28" s="10"/>
    </row>
    <row r="29" spans="2:20" ht="17" thickBot="1">
      <c r="B29" s="26"/>
      <c r="C29" s="20"/>
      <c r="D29" s="28"/>
      <c r="E29" s="19"/>
      <c r="F29" s="28"/>
      <c r="G29" s="28"/>
      <c r="H29" s="28"/>
      <c r="I29" s="28"/>
      <c r="J29" s="69" t="s">
        <v>143</v>
      </c>
      <c r="K29" s="69"/>
      <c r="L29" s="69"/>
      <c r="M29" s="28"/>
      <c r="N29" s="28"/>
      <c r="O29" s="28"/>
      <c r="P29" s="28"/>
      <c r="Q29" s="19"/>
      <c r="R29" s="28"/>
      <c r="S29" s="20"/>
      <c r="T29" s="10"/>
    </row>
    <row r="30" spans="2:20" ht="17" thickBot="1">
      <c r="B30" s="26"/>
      <c r="C30" s="21" t="s">
        <v>138</v>
      </c>
      <c r="D30" s="28"/>
      <c r="E30" s="28"/>
      <c r="F30" s="28"/>
      <c r="G30" s="27">
        <v>98</v>
      </c>
      <c r="H30" s="28"/>
      <c r="I30" s="28"/>
      <c r="J30" s="28"/>
      <c r="K30" s="28"/>
      <c r="L30" s="28"/>
      <c r="M30" s="28"/>
      <c r="N30" s="28"/>
      <c r="O30" s="27">
        <v>100</v>
      </c>
      <c r="P30" s="28"/>
      <c r="Q30" s="28"/>
      <c r="R30" s="28"/>
      <c r="S30" s="21" t="s">
        <v>142</v>
      </c>
      <c r="T30" s="10"/>
    </row>
    <row r="31" spans="2:20" ht="17" thickBot="1">
      <c r="B31" s="26"/>
      <c r="C31" s="19"/>
      <c r="D31" s="19"/>
      <c r="E31" s="19"/>
      <c r="F31" s="28"/>
      <c r="G31" s="20"/>
      <c r="H31" s="28"/>
      <c r="I31" s="21"/>
      <c r="J31" s="21"/>
      <c r="K31" s="21"/>
      <c r="L31" s="21"/>
      <c r="M31" s="28"/>
      <c r="N31" s="28"/>
      <c r="O31" s="20"/>
      <c r="P31" s="28"/>
      <c r="Q31" s="28"/>
      <c r="R31" s="28"/>
      <c r="S31" s="19"/>
      <c r="T31" s="10"/>
    </row>
    <row r="32" spans="2:20" ht="17" thickBot="1">
      <c r="B32" s="26"/>
      <c r="C32" s="27">
        <v>81</v>
      </c>
      <c r="D32" s="19"/>
      <c r="E32" s="19"/>
      <c r="F32" s="28"/>
      <c r="G32" s="29" t="str">
        <f>_xlfn.CONCAT(E26," vs ",E34)</f>
        <v>93 vs 94</v>
      </c>
      <c r="H32" s="28"/>
      <c r="I32" s="21"/>
      <c r="J32" s="21"/>
      <c r="K32" s="21"/>
      <c r="L32" s="21"/>
      <c r="M32" s="28"/>
      <c r="N32" s="28"/>
      <c r="O32" s="30" t="str">
        <f>_xlfn.CONCAT(Q26," vs ",Q34)</f>
        <v>95 vs 96</v>
      </c>
      <c r="P32" s="28"/>
      <c r="Q32" s="19"/>
      <c r="R32" s="28"/>
      <c r="S32" s="27">
        <v>85</v>
      </c>
      <c r="T32" s="10"/>
    </row>
    <row r="33" spans="2:20" ht="17" thickBot="1">
      <c r="B33" s="26"/>
      <c r="C33" s="20"/>
      <c r="D33" s="19"/>
      <c r="E33" s="19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19"/>
      <c r="R33" s="28"/>
      <c r="S33" s="20"/>
      <c r="T33" s="10"/>
    </row>
    <row r="34" spans="2:20" ht="17" thickBot="1">
      <c r="B34" s="26"/>
      <c r="C34" s="21" t="s">
        <v>135</v>
      </c>
      <c r="D34" s="19"/>
      <c r="E34" s="27">
        <v>94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7">
        <v>96</v>
      </c>
      <c r="R34" s="28"/>
      <c r="S34" s="21" t="s">
        <v>139</v>
      </c>
      <c r="T34" s="10"/>
    </row>
    <row r="35" spans="2:20" ht="17" thickBot="1">
      <c r="B35" s="26"/>
      <c r="C35" s="19"/>
      <c r="D35" s="19"/>
      <c r="E35" s="20"/>
      <c r="F35" s="19"/>
      <c r="G35" s="19"/>
      <c r="H35" s="28"/>
      <c r="I35" s="28"/>
      <c r="J35" s="28"/>
      <c r="K35" s="28"/>
      <c r="L35" s="28"/>
      <c r="M35" s="28"/>
      <c r="N35" s="28"/>
      <c r="O35" s="19"/>
      <c r="P35" s="19"/>
      <c r="Q35" s="20"/>
      <c r="R35" s="19"/>
      <c r="S35" s="19"/>
      <c r="T35" s="10"/>
    </row>
    <row r="36" spans="2:20" ht="17" thickBot="1">
      <c r="B36" s="26"/>
      <c r="C36" s="27">
        <v>82</v>
      </c>
      <c r="D36" s="19"/>
      <c r="E36" s="21" t="str">
        <f>_xlfn.CONCAT(C32," vs ",C36)</f>
        <v>81 vs 82</v>
      </c>
      <c r="F36" s="19"/>
      <c r="G36" s="19"/>
      <c r="H36" s="39"/>
      <c r="I36" s="39"/>
      <c r="J36" s="39"/>
      <c r="K36" s="39"/>
      <c r="L36" s="39"/>
      <c r="M36" s="39"/>
      <c r="N36" s="39"/>
      <c r="O36" s="19"/>
      <c r="P36" s="19"/>
      <c r="Q36" s="21" t="str">
        <f>_xlfn.CONCAT(S32," vs ",S36)</f>
        <v>85 vs 87</v>
      </c>
      <c r="R36" s="19"/>
      <c r="S36" s="27">
        <v>87</v>
      </c>
      <c r="T36" s="10"/>
    </row>
    <row r="37" spans="2:20" ht="17" thickBot="1">
      <c r="B37" s="26"/>
      <c r="C37" s="20"/>
      <c r="D37" s="19"/>
      <c r="E37" s="19"/>
      <c r="F37" s="19"/>
      <c r="G37" s="19"/>
      <c r="O37" s="19"/>
      <c r="P37" s="19"/>
      <c r="Q37" s="19"/>
      <c r="R37" s="19"/>
      <c r="S37" s="20"/>
      <c r="T37" s="10"/>
    </row>
    <row r="38" spans="2:20">
      <c r="B38" s="26"/>
      <c r="C38" s="21" t="s">
        <v>136</v>
      </c>
      <c r="D38" s="19"/>
      <c r="E38" s="19"/>
      <c r="F38" s="19"/>
      <c r="G38" s="19"/>
      <c r="O38" s="19"/>
      <c r="P38" s="19"/>
      <c r="Q38" s="19"/>
      <c r="R38" s="19"/>
      <c r="S38" s="21" t="s">
        <v>141</v>
      </c>
      <c r="T38" s="10"/>
    </row>
    <row r="39" spans="2:20">
      <c r="B39" s="26"/>
      <c r="C39" s="19"/>
      <c r="D39" s="19"/>
      <c r="E39" s="19"/>
      <c r="F39" s="19"/>
      <c r="G39" s="19"/>
      <c r="H39" s="70"/>
      <c r="I39" s="70"/>
      <c r="J39" s="70"/>
      <c r="K39" s="70"/>
      <c r="L39" s="70"/>
      <c r="M39" s="70"/>
      <c r="N39" s="70"/>
      <c r="O39" s="19"/>
      <c r="P39" s="19"/>
      <c r="Q39" s="19"/>
      <c r="R39" s="19"/>
      <c r="S39" s="19"/>
      <c r="T39" s="10"/>
    </row>
    <row r="40" spans="2:20" ht="35" thickBot="1">
      <c r="B40" s="41"/>
      <c r="C40" s="42" t="s">
        <v>144</v>
      </c>
      <c r="D40" s="42"/>
      <c r="E40" s="42" t="s">
        <v>145</v>
      </c>
      <c r="F40" s="42"/>
      <c r="G40" s="42" t="s">
        <v>146</v>
      </c>
      <c r="H40" s="42"/>
      <c r="I40" s="42" t="s">
        <v>147</v>
      </c>
      <c r="J40" s="44"/>
      <c r="K40" s="45" t="s">
        <v>153</v>
      </c>
      <c r="L40" s="46"/>
      <c r="M40" s="42" t="str">
        <f>I40</f>
        <v>Semi Finals</v>
      </c>
      <c r="N40" s="42"/>
      <c r="O40" s="42" t="str">
        <f>G40</f>
        <v>Quarter Finals</v>
      </c>
      <c r="P40" s="42"/>
      <c r="Q40" s="42" t="str">
        <f>E40</f>
        <v>Round of 16</v>
      </c>
      <c r="R40" s="42"/>
      <c r="S40" s="42" t="str">
        <f>C40</f>
        <v>Round of 32</v>
      </c>
      <c r="T40" s="43"/>
    </row>
  </sheetData>
  <sheetProtection selectLockedCells="1"/>
  <mergeCells count="6">
    <mergeCell ref="I17:M17"/>
    <mergeCell ref="J29:L29"/>
    <mergeCell ref="H39:N39"/>
    <mergeCell ref="B2:T2"/>
    <mergeCell ref="D4:H4"/>
    <mergeCell ref="P4:T4"/>
  </mergeCells>
  <printOptions horizontalCentered="1" verticalCentered="1"/>
  <pageMargins left="0.39370078740157499" right="0.39370078740157499" top="0.39370078740157499" bottom="0.39370078740157499" header="0.5" footer="0.5"/>
  <pageSetup scale="85" orientation="landscape" horizontalDpi="4294967292" verticalDpi="4294967292"/>
  <drawing r:id="rId1"/>
  <extLst>
    <ext xmlns:x14="http://schemas.microsoft.com/office/spreadsheetml/2009/9/main" uri="{CCE6A557-97BC-4b89-ADB6-D9C93CAAB3DF}">
      <x14:dataValidations xmlns:xm="http://schemas.microsoft.com/office/excel/2006/main" count="32"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40BEF9E3-8D56-2E4C-9FD5-9210B6DD2CA6}">
          <x14:formula1>
            <xm:f>'DATA SHEET'!$C$28:$C$29</xm:f>
          </x14:formula1>
          <xm:sqref>S17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E602B76B-A8EE-3C40-9D59-6BB09C1310CF}">
          <x14:formula1>
            <xm:f>'DATA SHEET'!$C$31:$C$32</xm:f>
          </x14:formula1>
          <xm:sqref>S21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DDF6806C-4800-8847-837C-7274ECFA8544}">
          <x14:formula1>
            <xm:f>'DATA SHEET'!$C$19:$C$20</xm:f>
          </x14:formula1>
          <xm:sqref>S9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39B38A5D-3D81-A042-98A6-E61A4908BBF5}">
          <x14:formula1>
            <xm:f>'DATA SHEET'!$C$22:$C$23</xm:f>
          </x14:formula1>
          <xm:sqref>C13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28AEDE59-2104-3544-A7BA-6C007A0D14A9}">
          <x14:formula1>
            <xm:f>'DATA SHEET'!$C$10:$C$11</xm:f>
          </x14:formula1>
          <xm:sqref>C17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47EF048-4ACE-9941-A126-7CDE86C662D6}">
          <x14:formula1>
            <xm:f>'DATA SHEET'!$C$16:$C$17</xm:f>
          </x14:formula1>
          <xm:sqref>C21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B0455597-F5D0-4843-9E77-1E973AC72473}">
          <x14:formula1>
            <xm:f>'DATA SHEET'!$C$13:$C$14</xm:f>
          </x14:formula1>
          <xm:sqref>C9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2C0DA6A-8B3B-7546-B5BA-502400A48E51}">
          <x14:formula1>
            <xm:f>'DATA SHEET'!$C$25:$C$26</xm:f>
          </x14:formula1>
          <xm:sqref>S13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6C18538C-CE38-8C4D-966F-72EB0F0CB591}">
          <x14:formula1>
            <xm:f>'DATA SHEET'!$G$13:$G$14</xm:f>
          </x14:formula1>
          <xm:sqref>C37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114FD3E9-DBC9-F04F-B685-C353F73B88C1}">
          <x14:formula1>
            <xm:f>'DATA SHEET'!$G$16:$G$17</xm:f>
          </x14:formula1>
          <xm:sqref>C25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1C59214B-69A9-0E42-AC34-9F27C7D12E6C}">
          <x14:formula1>
            <xm:f>'DATA SHEET'!$G$19:$G$20</xm:f>
          </x14:formula1>
          <xm:sqref>C29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FD800AD4-9374-514E-B50A-E402B75AF752}">
          <x14:formula1>
            <xm:f>'DATA SHEET'!$G$10:$G$11</xm:f>
          </x14:formula1>
          <xm:sqref>C33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AC4208EC-BD3A-7348-9CE0-8F6E9790205A}">
          <x14:formula1>
            <xm:f>'DATA SHEET'!$G$25:$G$26</xm:f>
          </x14:formula1>
          <xm:sqref>S25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F548454B-EDD0-6E41-A18E-33FE141DCC48}">
          <x14:formula1>
            <xm:f>'DATA SHEET'!$G$31:$G$32</xm:f>
          </x14:formula1>
          <xm:sqref>S29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C80E53B4-3DC7-2A45-B653-8A82B8F1E7DE}">
          <x14:formula1>
            <xm:f>'DATA SHEET'!$G$22:$G$23</xm:f>
          </x14:formula1>
          <xm:sqref>S33</xm:sqref>
        </x14:dataValidation>
        <x14:dataValidation type="list" errorStyle="warning" allowBlank="1" showInputMessage="1" showErrorMessage="1" errorTitle="Are you sure?" error="Your entry doesn't match the drop-down._x000a__x000a_Make sure you are entering the exact short name of the country you want to win this match." xr:uid="{4A8C4391-1AD6-074C-8B28-44093A1DE5B2}">
          <x14:formula1>
            <xm:f>'DATA SHEET'!$G$28:$G$29</xm:f>
          </x14:formula1>
          <xm:sqref>S37</xm:sqref>
        </x14:dataValidation>
        <x14:dataValidation type="list" allowBlank="1" showInputMessage="1" showErrorMessage="1" xr:uid="{AF692940-4CCB-A049-A141-D2C236FE1E58}">
          <x14:formula1>
            <xm:f>'DATA SHEET'!$K$25:$K$26</xm:f>
          </x14:formula1>
          <xm:sqref>E35</xm:sqref>
        </x14:dataValidation>
        <x14:dataValidation type="list" allowBlank="1" showInputMessage="1" showErrorMessage="1" xr:uid="{4E0079E4-3900-1A4A-93D7-47121B920BCC}">
          <x14:formula1>
            <xm:f>'DATA SHEET'!$K$31:$K$32</xm:f>
          </x14:formula1>
          <xm:sqref>Q35</xm:sqref>
        </x14:dataValidation>
        <x14:dataValidation type="list" allowBlank="1" showInputMessage="1" showErrorMessage="1" xr:uid="{2A2AFD53-0F9B-5041-B809-223979EDA475}">
          <x14:formula1>
            <xm:f>'DATA SHEET'!$K$28:$K$29</xm:f>
          </x14:formula1>
          <xm:sqref>Q27</xm:sqref>
        </x14:dataValidation>
        <x14:dataValidation type="list" allowBlank="1" showInputMessage="1" showErrorMessage="1" xr:uid="{EED8FE4D-F704-484D-AD48-B7590EE30279}">
          <x14:formula1>
            <xm:f>'DATA SHEET'!$K$22:$K$23</xm:f>
          </x14:formula1>
          <xm:sqref>E27</xm:sqref>
        </x14:dataValidation>
        <x14:dataValidation type="list" allowBlank="1" showInputMessage="1" showErrorMessage="1" xr:uid="{11025BDC-81C2-D042-BB4C-0E768D66F35B}">
          <x14:formula1>
            <xm:f>'DATA SHEET'!$K$10:$K$11</xm:f>
          </x14:formula1>
          <xm:sqref>E11</xm:sqref>
        </x14:dataValidation>
        <x14:dataValidation type="list" allowBlank="1" showInputMessage="1" showErrorMessage="1" xr:uid="{CEC80DB8-FBE7-B74D-B951-894839EC0885}">
          <x14:formula1>
            <xm:f>'DATA SHEET'!$K$13:$K$14</xm:f>
          </x14:formula1>
          <xm:sqref>E19</xm:sqref>
        </x14:dataValidation>
        <x14:dataValidation type="list" allowBlank="1" showInputMessage="1" showErrorMessage="1" xr:uid="{436A32DD-A7A3-2042-B28A-FEE517697F9F}">
          <x14:formula1>
            <xm:f>'DATA SHEET'!$K$16:$K$17</xm:f>
          </x14:formula1>
          <xm:sqref>Q11</xm:sqref>
        </x14:dataValidation>
        <x14:dataValidation type="list" allowBlank="1" showInputMessage="1" showErrorMessage="1" xr:uid="{6A2B9E38-38F8-E94B-8FCD-C575839A9398}">
          <x14:formula1>
            <xm:f>'DATA SHEET'!$K$19:$K$20</xm:f>
          </x14:formula1>
          <xm:sqref>Q19</xm:sqref>
        </x14:dataValidation>
        <x14:dataValidation type="list" allowBlank="1" showInputMessage="1" showErrorMessage="1" xr:uid="{C15D2690-1BB6-6344-92A0-465524B7E946}">
          <x14:formula1>
            <xm:f>'DATA SHEET'!$O$13:$O$14</xm:f>
          </x14:formula1>
          <xm:sqref>G31</xm:sqref>
        </x14:dataValidation>
        <x14:dataValidation type="list" allowBlank="1" showInputMessage="1" showErrorMessage="1" xr:uid="{B38443BA-9977-1A42-809E-02B2C6C8DEFD}">
          <x14:formula1>
            <xm:f>'DATA SHEET'!$O$19:$O$20</xm:f>
          </x14:formula1>
          <xm:sqref>O31</xm:sqref>
        </x14:dataValidation>
        <x14:dataValidation type="list" allowBlank="1" showInputMessage="1" showErrorMessage="1" xr:uid="{272797DF-E471-9B4C-AA1C-DB69B78766C3}">
          <x14:formula1>
            <xm:f>'DATA SHEET'!$O$10:$O$11</xm:f>
          </x14:formula1>
          <xm:sqref>G15</xm:sqref>
        </x14:dataValidation>
        <x14:dataValidation type="list" allowBlank="1" showInputMessage="1" showErrorMessage="1" xr:uid="{A454E245-0E3D-134B-A3C3-E6254089A597}">
          <x14:formula1>
            <xm:f>'DATA SHEET'!$O$22:$O$23</xm:f>
          </x14:formula1>
          <xm:sqref>I23</xm:sqref>
        </x14:dataValidation>
        <x14:dataValidation type="list" allowBlank="1" showInputMessage="1" showErrorMessage="1" xr:uid="{FABE5856-493B-EF44-8C5E-3A7B7BC4ED12}">
          <x14:formula1>
            <xm:f>'DATA SHEET'!$O$25:$O$26</xm:f>
          </x14:formula1>
          <xm:sqref>M23</xm:sqref>
        </x14:dataValidation>
        <x14:dataValidation type="list" allowBlank="1" showInputMessage="1" showErrorMessage="1" xr:uid="{1C20A288-C0C6-D744-8A73-3931352C36BA}">
          <x14:formula1>
            <xm:f>'DATA SHEET'!$O$16:$O$17</xm:f>
          </x14:formula1>
          <xm:sqref>O15</xm:sqref>
        </x14:dataValidation>
        <x14:dataValidation type="list" allowBlank="1" showInputMessage="1" showErrorMessage="1" xr:uid="{61844309-E977-C045-9255-C838A89BF1DA}">
          <x14:formula1>
            <xm:f>'DATA SHEET'!$O$28:$O$29</xm:f>
          </x14:formula1>
          <xm:sqref>K27</xm:sqref>
        </x14:dataValidation>
        <x14:dataValidation type="list" allowBlank="1" showInputMessage="1" showErrorMessage="1" xr:uid="{4C82C5D5-3D6A-F14F-B55E-207FD051775B}">
          <x14:formula1>
            <xm:f>'DATA SHEET'!$O$31:$O$32</xm:f>
          </x14:formula1>
          <xm:sqref>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DE55-4CD9-754E-8FDB-EE12D70662BA}">
  <dimension ref="A1:AL33"/>
  <sheetViews>
    <sheetView zoomScale="125" zoomScaleNormal="125" workbookViewId="0">
      <selection activeCell="F38" sqref="F38"/>
    </sheetView>
  </sheetViews>
  <sheetFormatPr baseColWidth="10" defaultRowHeight="16"/>
  <sheetData>
    <row r="1" spans="1:38">
      <c r="B1" s="75" t="s">
        <v>116</v>
      </c>
      <c r="C1" s="75"/>
      <c r="D1" s="75"/>
      <c r="E1" s="75" t="s">
        <v>117</v>
      </c>
      <c r="F1" s="75"/>
      <c r="G1" s="75"/>
      <c r="H1" s="75" t="s">
        <v>118</v>
      </c>
      <c r="I1" s="75"/>
      <c r="J1" s="75"/>
      <c r="K1" s="75" t="s">
        <v>119</v>
      </c>
      <c r="L1" s="75"/>
      <c r="M1" s="75"/>
      <c r="N1" s="75" t="s">
        <v>120</v>
      </c>
      <c r="O1" s="75"/>
      <c r="P1" s="75"/>
      <c r="Q1" s="75" t="s">
        <v>121</v>
      </c>
      <c r="R1" s="75"/>
      <c r="S1" s="75"/>
      <c r="T1" s="75" t="s">
        <v>122</v>
      </c>
      <c r="U1" s="75"/>
      <c r="V1" s="75"/>
      <c r="W1" s="75" t="s">
        <v>123</v>
      </c>
      <c r="X1" s="75"/>
      <c r="Y1" s="75"/>
      <c r="Z1" s="75" t="s">
        <v>124</v>
      </c>
      <c r="AA1" s="75"/>
      <c r="AB1" s="75"/>
      <c r="AC1" s="75" t="s">
        <v>125</v>
      </c>
      <c r="AD1" s="75"/>
      <c r="AE1" s="75"/>
      <c r="AF1" s="75" t="s">
        <v>126</v>
      </c>
      <c r="AG1" s="75"/>
      <c r="AH1" s="75"/>
      <c r="AI1" s="75" t="s">
        <v>127</v>
      </c>
      <c r="AJ1" s="75"/>
      <c r="AK1" s="76"/>
    </row>
    <row r="2" spans="1:38">
      <c r="B2" s="38" t="str">
        <f>CONCATENATE(B1,".",1)</f>
        <v>A.1</v>
      </c>
      <c r="C2" s="38" t="str">
        <f>CONCATENATE(B1,".",2)</f>
        <v>A.2</v>
      </c>
      <c r="D2" s="38" t="str">
        <f>CONCATENATE(B1,".",3)</f>
        <v>A.3</v>
      </c>
      <c r="E2" s="38" t="str">
        <f>CONCATENATE(E1,".",1)</f>
        <v>B.1</v>
      </c>
      <c r="F2" s="38" t="str">
        <f>CONCATENATE(E1,".",2)</f>
        <v>B.2</v>
      </c>
      <c r="G2" s="38" t="str">
        <f>CONCATENATE(E1,".",3)</f>
        <v>B.3</v>
      </c>
      <c r="H2" s="38" t="str">
        <f>CONCATENATE(H1,".",1)</f>
        <v>C.1</v>
      </c>
      <c r="I2" s="38" t="str">
        <f>CONCATENATE(H1,".",2)</f>
        <v>C.2</v>
      </c>
      <c r="J2" s="38" t="str">
        <f>CONCATENATE(H1,".",3)</f>
        <v>C.3</v>
      </c>
      <c r="K2" s="38" t="str">
        <f>CONCATENATE(K1,".",1)</f>
        <v>D.1</v>
      </c>
      <c r="L2" s="38" t="str">
        <f>CONCATENATE(K1,".",2)</f>
        <v>D.2</v>
      </c>
      <c r="M2" s="38" t="str">
        <f>CONCATENATE(K1,".",3)</f>
        <v>D.3</v>
      </c>
      <c r="N2" s="38" t="str">
        <f>CONCATENATE(N1,".",1)</f>
        <v>E.1</v>
      </c>
      <c r="O2" s="38" t="str">
        <f>CONCATENATE(N1,".",2)</f>
        <v>E.2</v>
      </c>
      <c r="P2" s="38" t="str">
        <f>CONCATENATE(N1,".",3)</f>
        <v>E.3</v>
      </c>
      <c r="Q2" s="38" t="str">
        <f>CONCATENATE(Q1,".",1)</f>
        <v>F.1</v>
      </c>
      <c r="R2" s="38" t="str">
        <f>CONCATENATE(Q1,".",2)</f>
        <v>F.2</v>
      </c>
      <c r="S2" s="38" t="str">
        <f>CONCATENATE(Q1,".",3)</f>
        <v>F.3</v>
      </c>
      <c r="T2" s="38" t="str">
        <f>CONCATENATE(T1,".",1)</f>
        <v>G.1</v>
      </c>
      <c r="U2" s="38" t="str">
        <f>CONCATENATE(T1,".",2)</f>
        <v>G.2</v>
      </c>
      <c r="V2" s="38" t="str">
        <f>CONCATENATE(T1,".",3)</f>
        <v>G.3</v>
      </c>
      <c r="W2" s="38" t="str">
        <f>CONCATENATE(W1,".",1)</f>
        <v>H.1</v>
      </c>
      <c r="X2" s="38" t="str">
        <f>CONCATENATE(W1,".",2)</f>
        <v>H.2</v>
      </c>
      <c r="Y2" s="38" t="str">
        <f>CONCATENATE(W1,".",3)</f>
        <v>H.3</v>
      </c>
      <c r="Z2" s="38" t="str">
        <f>CONCATENATE(Z1,".",1)</f>
        <v>I.1</v>
      </c>
      <c r="AA2" s="38" t="str">
        <f>CONCATENATE(Z1,".",2)</f>
        <v>I.2</v>
      </c>
      <c r="AB2" s="38" t="str">
        <f>CONCATENATE(Z1,".",3)</f>
        <v>I.3</v>
      </c>
      <c r="AC2" s="38" t="str">
        <f>CONCATENATE(AC1,".",1)</f>
        <v>J.1</v>
      </c>
      <c r="AD2" s="38" t="str">
        <f>CONCATENATE(AC1,".",2)</f>
        <v>J.2</v>
      </c>
      <c r="AE2" s="38" t="str">
        <f>CONCATENATE(AC1,".",3)</f>
        <v>J.3</v>
      </c>
      <c r="AF2" s="38" t="str">
        <f>CONCATENATE(AF1,".",1)</f>
        <v>K.1</v>
      </c>
      <c r="AG2" s="38" t="str">
        <f>CONCATENATE(AF1,".",2)</f>
        <v>K.2</v>
      </c>
      <c r="AH2" s="38" t="str">
        <f>CONCATENATE(AF1,".",3)</f>
        <v>K.3</v>
      </c>
      <c r="AI2" s="38" t="str">
        <f>CONCATENATE(AI1,".",1)</f>
        <v>L.1</v>
      </c>
      <c r="AJ2" s="38" t="str">
        <f>CONCATENATE(AI1,".",2)</f>
        <v>L.2</v>
      </c>
      <c r="AK2" s="38" t="str">
        <f>CONCATENATE(AI1,".",3)</f>
        <v>L.3</v>
      </c>
      <c r="AL2" s="47"/>
    </row>
    <row r="3" spans="1:38">
      <c r="A3" s="48">
        <f>'Input Sheet GROUP'!D4</f>
        <v>0</v>
      </c>
      <c r="B3" s="49">
        <f>'Input Sheet GROUP'!$F$10</f>
        <v>0</v>
      </c>
      <c r="C3" s="49">
        <f>'Input Sheet GROUP'!$F$12</f>
        <v>0</v>
      </c>
      <c r="D3" s="49">
        <f>'Input Sheet GROUP'!$F29</f>
        <v>0</v>
      </c>
      <c r="E3" s="49">
        <f>'Input Sheet GROUP'!$K10</f>
        <v>0</v>
      </c>
      <c r="F3" s="49">
        <f>'Input Sheet GROUP'!$K12</f>
        <v>0</v>
      </c>
      <c r="G3" s="49">
        <f>'Input Sheet GROUP'!$K29</f>
        <v>0</v>
      </c>
      <c r="H3" s="49">
        <f>'Input Sheet GROUP'!P10</f>
        <v>0</v>
      </c>
      <c r="I3" s="49">
        <f>'Input Sheet GROUP'!P12</f>
        <v>0</v>
      </c>
      <c r="J3" s="49">
        <f>'Input Sheet GROUP'!$P29</f>
        <v>0</v>
      </c>
      <c r="K3" s="49">
        <f>'Input Sheet GROUP'!U10</f>
        <v>0</v>
      </c>
      <c r="L3" s="49">
        <f>'Input Sheet GROUP'!U12</f>
        <v>0</v>
      </c>
      <c r="M3" s="49">
        <f>'Input Sheet GROUP'!$U29</f>
        <v>0</v>
      </c>
      <c r="N3" s="49">
        <f>'Input Sheet GROUP'!$F$16</f>
        <v>0</v>
      </c>
      <c r="O3" s="49">
        <f>'Input Sheet GROUP'!$F18</f>
        <v>0</v>
      </c>
      <c r="P3" s="49">
        <f>'Input Sheet GROUP'!F31</f>
        <v>0</v>
      </c>
      <c r="Q3" s="49">
        <f>'Input Sheet GROUP'!$K16</f>
        <v>0</v>
      </c>
      <c r="R3" s="49">
        <f>'Input Sheet GROUP'!$K18</f>
        <v>0</v>
      </c>
      <c r="S3" s="49">
        <f>'Input Sheet GROUP'!K31</f>
        <v>0</v>
      </c>
      <c r="T3" s="49">
        <f>'Input Sheet GROUP'!P16</f>
        <v>0</v>
      </c>
      <c r="U3" s="49">
        <f>'Input Sheet GROUP'!P18</f>
        <v>0</v>
      </c>
      <c r="V3" s="49">
        <f>'Input Sheet GROUP'!P31</f>
        <v>0</v>
      </c>
      <c r="W3" s="49">
        <f>'Input Sheet GROUP'!U16</f>
        <v>0</v>
      </c>
      <c r="X3" s="49">
        <f>'Input Sheet GROUP'!U18</f>
        <v>0</v>
      </c>
      <c r="Y3" s="49">
        <f>'Input Sheet GROUP'!U31</f>
        <v>0</v>
      </c>
      <c r="Z3" s="49">
        <f>'Input Sheet GROUP'!F22</f>
        <v>0</v>
      </c>
      <c r="AA3" s="49">
        <f>'Input Sheet GROUP'!$F24</f>
        <v>0</v>
      </c>
      <c r="AB3" s="49">
        <f>'Input Sheet GROUP'!F33</f>
        <v>0</v>
      </c>
      <c r="AC3" s="49">
        <f>'Input Sheet GROUP'!$K22</f>
        <v>0</v>
      </c>
      <c r="AD3" s="49">
        <f>'Input Sheet GROUP'!$K24</f>
        <v>0</v>
      </c>
      <c r="AE3" s="49">
        <f>'Input Sheet GROUP'!K33</f>
        <v>0</v>
      </c>
      <c r="AF3" s="49">
        <f>'Input Sheet GROUP'!P22</f>
        <v>0</v>
      </c>
      <c r="AG3" s="49">
        <f>'Input Sheet GROUP'!P24</f>
        <v>0</v>
      </c>
      <c r="AH3" s="49">
        <f>'Input Sheet GROUP'!P33</f>
        <v>0</v>
      </c>
      <c r="AI3" s="49">
        <f>'Input Sheet GROUP'!U22</f>
        <v>0</v>
      </c>
      <c r="AJ3" s="49">
        <f>'Input Sheet GROUP'!U24</f>
        <v>0</v>
      </c>
      <c r="AK3" s="49">
        <f>'Input Sheet GROUP'!U33</f>
        <v>0</v>
      </c>
      <c r="AL3" s="38"/>
    </row>
    <row r="5" spans="1:38">
      <c r="A5" s="38"/>
      <c r="B5" s="38">
        <v>73</v>
      </c>
      <c r="C5" s="38">
        <v>74</v>
      </c>
      <c r="D5" s="38">
        <v>75</v>
      </c>
      <c r="E5" s="38">
        <v>76</v>
      </c>
      <c r="F5" s="38">
        <v>77</v>
      </c>
      <c r="G5" s="38">
        <v>78</v>
      </c>
      <c r="H5" s="38">
        <v>79</v>
      </c>
      <c r="I5" s="38">
        <v>80</v>
      </c>
      <c r="J5" s="38">
        <v>81</v>
      </c>
      <c r="K5" s="38">
        <v>82</v>
      </c>
      <c r="L5" s="38">
        <v>83</v>
      </c>
      <c r="M5" s="38">
        <v>84</v>
      </c>
      <c r="N5" s="38">
        <v>85</v>
      </c>
      <c r="O5" s="38">
        <v>86</v>
      </c>
      <c r="P5" s="38">
        <v>87</v>
      </c>
      <c r="Q5" s="38">
        <v>88</v>
      </c>
      <c r="R5" s="38">
        <v>89</v>
      </c>
      <c r="S5" s="38">
        <v>90</v>
      </c>
      <c r="T5" s="38">
        <v>91</v>
      </c>
      <c r="U5" s="38">
        <v>92</v>
      </c>
      <c r="V5" s="38">
        <v>93</v>
      </c>
      <c r="W5" s="38">
        <v>94</v>
      </c>
      <c r="X5" s="38">
        <v>95</v>
      </c>
      <c r="Y5" s="38">
        <v>96</v>
      </c>
      <c r="Z5" s="38">
        <v>97</v>
      </c>
      <c r="AA5" s="38">
        <v>98</v>
      </c>
      <c r="AB5" s="38">
        <v>99</v>
      </c>
      <c r="AC5" s="38">
        <v>100</v>
      </c>
      <c r="AD5" s="38">
        <v>101</v>
      </c>
      <c r="AE5" s="38">
        <v>102</v>
      </c>
      <c r="AF5" s="38">
        <v>103</v>
      </c>
      <c r="AG5" s="38">
        <v>104</v>
      </c>
    </row>
    <row r="6" spans="1:38">
      <c r="A6" s="50">
        <f>'Input Sheet - KNOCKOUT'!D4</f>
        <v>0</v>
      </c>
      <c r="B6" s="49" t="str">
        <f>'Input Sheet - KNOCKOUT'!C17</f>
        <v>RSA</v>
      </c>
      <c r="C6" s="49">
        <f>'Input Sheet - KNOCKOUT'!C9</f>
        <v>0</v>
      </c>
      <c r="D6" s="49">
        <f>'Input Sheet - KNOCKOUT'!C21</f>
        <v>0</v>
      </c>
      <c r="E6" s="49">
        <f>'Input Sheet - KNOCKOUT'!S9</f>
        <v>0</v>
      </c>
      <c r="F6" s="49">
        <f>'Input Sheet - KNOCKOUT'!C13</f>
        <v>0</v>
      </c>
      <c r="G6" s="49">
        <f>'Input Sheet - KNOCKOUT'!S13</f>
        <v>0</v>
      </c>
      <c r="H6" s="49">
        <f>'Input Sheet - KNOCKOUT'!S17</f>
        <v>0</v>
      </c>
      <c r="I6" s="49">
        <f>'Input Sheet - KNOCKOUT'!S21</f>
        <v>0</v>
      </c>
      <c r="J6" s="49">
        <f>'Input Sheet - KNOCKOUT'!C33</f>
        <v>0</v>
      </c>
      <c r="K6" s="49">
        <f>'Input Sheet - KNOCKOUT'!C37</f>
        <v>0</v>
      </c>
      <c r="L6" s="49">
        <f>'Input Sheet - KNOCKOUT'!C25</f>
        <v>0</v>
      </c>
      <c r="M6" s="49">
        <f>'Input Sheet - KNOCKOUT'!C29</f>
        <v>0</v>
      </c>
      <c r="N6" s="49">
        <f>'Input Sheet - KNOCKOUT'!S33</f>
        <v>0</v>
      </c>
      <c r="O6" s="49">
        <f>'Input Sheet - KNOCKOUT'!S25</f>
        <v>0</v>
      </c>
      <c r="P6" s="49">
        <f>'Input Sheet - KNOCKOUT'!S37</f>
        <v>0</v>
      </c>
      <c r="Q6" s="49">
        <f>'Input Sheet - KNOCKOUT'!S29</f>
        <v>0</v>
      </c>
      <c r="R6" s="49">
        <f>'Input Sheet - KNOCKOUT'!E11</f>
        <v>0</v>
      </c>
      <c r="S6" s="49">
        <f>'Input Sheet - KNOCKOUT'!E19</f>
        <v>0</v>
      </c>
      <c r="T6" s="49">
        <f>'Input Sheet - KNOCKOUT'!Q11</f>
        <v>0</v>
      </c>
      <c r="U6" s="49">
        <f>'Input Sheet - KNOCKOUT'!Q19</f>
        <v>0</v>
      </c>
      <c r="V6" s="49">
        <f>'Input Sheet - KNOCKOUT'!E27</f>
        <v>0</v>
      </c>
      <c r="W6" s="49">
        <f>'Input Sheet - KNOCKOUT'!E35</f>
        <v>0</v>
      </c>
      <c r="X6" s="49">
        <f>'Input Sheet - KNOCKOUT'!Q27</f>
        <v>0</v>
      </c>
      <c r="Y6" s="49">
        <f>'Input Sheet - KNOCKOUT'!Q35</f>
        <v>0</v>
      </c>
      <c r="Z6" s="49">
        <f>'Input Sheet - KNOCKOUT'!G15</f>
        <v>0</v>
      </c>
      <c r="AA6" s="49">
        <f>'Input Sheet - KNOCKOUT'!G31</f>
        <v>0</v>
      </c>
      <c r="AB6" s="49">
        <f>'Input Sheet - KNOCKOUT'!O15</f>
        <v>0</v>
      </c>
      <c r="AC6" s="49">
        <f>'Input Sheet - KNOCKOUT'!O31</f>
        <v>0</v>
      </c>
      <c r="AD6" s="49">
        <f>'Input Sheet - KNOCKOUT'!I23</f>
        <v>0</v>
      </c>
      <c r="AE6" s="49">
        <f>'Input Sheet - KNOCKOUT'!M23</f>
        <v>0</v>
      </c>
      <c r="AF6" s="49">
        <f>'Input Sheet - KNOCKOUT'!K27</f>
        <v>0</v>
      </c>
      <c r="AG6" s="49">
        <f>'Input Sheet - KNOCKOUT'!K19</f>
        <v>0</v>
      </c>
    </row>
    <row r="8" spans="1:38">
      <c r="A8" s="77" t="s">
        <v>150</v>
      </c>
      <c r="B8" s="77"/>
      <c r="C8" s="77"/>
      <c r="D8" s="77"/>
      <c r="E8" s="77"/>
      <c r="F8" s="77"/>
      <c r="G8" s="77"/>
      <c r="I8" s="77" t="s">
        <v>151</v>
      </c>
      <c r="J8" s="77"/>
      <c r="K8" s="77"/>
      <c r="L8" s="77"/>
      <c r="M8" s="77"/>
      <c r="N8" s="77"/>
      <c r="O8" s="77"/>
    </row>
    <row r="10" spans="1:38">
      <c r="A10" s="74">
        <v>73</v>
      </c>
      <c r="B10" s="51" t="s">
        <v>36</v>
      </c>
      <c r="C10" s="25" t="str">
        <f>B10</f>
        <v>RSA</v>
      </c>
      <c r="E10" s="74">
        <f>A31+1</f>
        <v>81</v>
      </c>
      <c r="F10" s="51" t="s">
        <v>47</v>
      </c>
      <c r="G10" s="25" t="str">
        <f>F10</f>
        <v>USA</v>
      </c>
      <c r="I10" s="74">
        <f>E31+1</f>
        <v>89</v>
      </c>
      <c r="J10" s="24">
        <f>'Input Sheet - KNOCKOUT'!C9</f>
        <v>0</v>
      </c>
      <c r="K10" s="25">
        <f>J10</f>
        <v>0</v>
      </c>
      <c r="M10" s="74">
        <f>I31+1</f>
        <v>97</v>
      </c>
      <c r="N10" s="24">
        <f>'Input Sheet - KNOCKOUT'!E11</f>
        <v>0</v>
      </c>
      <c r="O10" s="25">
        <f>N10</f>
        <v>0</v>
      </c>
    </row>
    <row r="11" spans="1:38">
      <c r="A11" s="74"/>
      <c r="B11" s="51" t="s">
        <v>82</v>
      </c>
      <c r="C11" s="25" t="str">
        <f>B11</f>
        <v>CAN</v>
      </c>
      <c r="E11" s="74"/>
      <c r="F11" s="51" t="s">
        <v>83</v>
      </c>
      <c r="G11" s="25" t="str">
        <f>F11</f>
        <v>BIH</v>
      </c>
      <c r="I11" s="74"/>
      <c r="J11" s="24">
        <f>'Input Sheet - KNOCKOUT'!C13</f>
        <v>0</v>
      </c>
      <c r="K11" s="25">
        <f>J11</f>
        <v>0</v>
      </c>
      <c r="M11" s="74"/>
      <c r="N11" s="24">
        <f>'Input Sheet - KNOCKOUT'!E19</f>
        <v>0</v>
      </c>
      <c r="O11" s="25">
        <f>N11</f>
        <v>0</v>
      </c>
    </row>
    <row r="12" spans="1:38">
      <c r="A12" s="24"/>
      <c r="B12" s="24"/>
      <c r="C12" s="25"/>
      <c r="E12" s="24"/>
      <c r="F12" s="24"/>
      <c r="G12" s="25"/>
      <c r="I12" s="24"/>
      <c r="J12" s="24"/>
      <c r="K12" s="25"/>
      <c r="M12" s="24"/>
      <c r="N12" s="24"/>
      <c r="O12" s="25"/>
    </row>
    <row r="13" spans="1:38">
      <c r="A13" s="74">
        <f>A10+1</f>
        <v>74</v>
      </c>
      <c r="B13" s="51" t="s">
        <v>12</v>
      </c>
      <c r="C13" s="25" t="str">
        <f t="shared" ref="C13:C14" si="0">B13</f>
        <v>GER</v>
      </c>
      <c r="E13" s="74">
        <f>E10+1</f>
        <v>82</v>
      </c>
      <c r="F13" s="51" t="s">
        <v>16</v>
      </c>
      <c r="G13" s="25" t="str">
        <f t="shared" ref="G13:G14" si="1">F13</f>
        <v>BEL</v>
      </c>
      <c r="I13" s="74">
        <f>I10+1</f>
        <v>90</v>
      </c>
      <c r="J13" s="24" t="str">
        <f>'Input Sheet - KNOCKOUT'!C17</f>
        <v>RSA</v>
      </c>
      <c r="K13" s="25" t="str">
        <f t="shared" ref="K13:K14" si="2">J13</f>
        <v>RSA</v>
      </c>
      <c r="M13" s="74">
        <f>M10+1</f>
        <v>98</v>
      </c>
      <c r="N13" s="24">
        <f>'Input Sheet - KNOCKOUT'!E27</f>
        <v>0</v>
      </c>
      <c r="O13" s="25">
        <f>N13</f>
        <v>0</v>
      </c>
    </row>
    <row r="14" spans="1:38">
      <c r="A14" s="74"/>
      <c r="B14" s="51" t="s">
        <v>89</v>
      </c>
      <c r="C14" s="25" t="str">
        <f t="shared" si="0"/>
        <v>PAR</v>
      </c>
      <c r="E14" s="74"/>
      <c r="F14" s="51" t="s">
        <v>102</v>
      </c>
      <c r="G14" s="25" t="str">
        <f t="shared" si="1"/>
        <v>SEN</v>
      </c>
      <c r="I14" s="74"/>
      <c r="J14" s="24">
        <f>'Input Sheet - KNOCKOUT'!C21</f>
        <v>0</v>
      </c>
      <c r="K14" s="25">
        <f t="shared" si="2"/>
        <v>0</v>
      </c>
      <c r="M14" s="74"/>
      <c r="N14" s="24">
        <f>'Input Sheet - KNOCKOUT'!E35</f>
        <v>0</v>
      </c>
      <c r="O14" s="25">
        <f>N14</f>
        <v>0</v>
      </c>
    </row>
    <row r="15" spans="1:38">
      <c r="A15" s="24"/>
      <c r="B15" s="24"/>
      <c r="C15" s="25"/>
      <c r="E15" s="24"/>
      <c r="F15" s="24"/>
      <c r="G15" s="25"/>
      <c r="I15" s="24"/>
      <c r="J15" s="24"/>
      <c r="K15" s="25"/>
      <c r="M15" s="24"/>
      <c r="N15" s="24"/>
      <c r="O15" s="25"/>
    </row>
    <row r="16" spans="1:38">
      <c r="A16" s="74">
        <f>A13+1</f>
        <v>75</v>
      </c>
      <c r="B16" s="51" t="s">
        <v>19</v>
      </c>
      <c r="C16" s="25" t="str">
        <f t="shared" ref="C16:C17" si="3">B16</f>
        <v>NED</v>
      </c>
      <c r="E16" s="74">
        <f>E13+1</f>
        <v>83</v>
      </c>
      <c r="F16" s="51" t="s">
        <v>10</v>
      </c>
      <c r="G16" s="25" t="str">
        <f t="shared" ref="G16:G17" si="4">F16</f>
        <v>POR</v>
      </c>
      <c r="I16" s="74">
        <f>I13+1</f>
        <v>91</v>
      </c>
      <c r="J16" s="24">
        <f>'Input Sheet - KNOCKOUT'!S9</f>
        <v>0</v>
      </c>
      <c r="K16" s="25">
        <f t="shared" ref="K16:K17" si="5">J16</f>
        <v>0</v>
      </c>
      <c r="M16" s="74">
        <f>M13+1</f>
        <v>99</v>
      </c>
      <c r="N16" s="24">
        <f>'Input Sheet - KNOCKOUT'!Q11</f>
        <v>0</v>
      </c>
      <c r="O16" s="25">
        <f>N16</f>
        <v>0</v>
      </c>
    </row>
    <row r="17" spans="1:15">
      <c r="A17" s="74"/>
      <c r="B17" s="51" t="s">
        <v>86</v>
      </c>
      <c r="C17" s="25" t="str">
        <f t="shared" si="3"/>
        <v>MAR</v>
      </c>
      <c r="E17" s="74"/>
      <c r="F17" s="51" t="s">
        <v>113</v>
      </c>
      <c r="G17" s="25" t="str">
        <f t="shared" si="4"/>
        <v>CRO</v>
      </c>
      <c r="I17" s="74"/>
      <c r="J17" s="24">
        <f>'Input Sheet - KNOCKOUT'!S13</f>
        <v>0</v>
      </c>
      <c r="K17" s="25">
        <f t="shared" si="5"/>
        <v>0</v>
      </c>
      <c r="M17" s="74"/>
      <c r="N17" s="24">
        <f>'Input Sheet - KNOCKOUT'!Q19</f>
        <v>0</v>
      </c>
      <c r="O17" s="25">
        <f>N17</f>
        <v>0</v>
      </c>
    </row>
    <row r="18" spans="1:15">
      <c r="A18" s="24"/>
      <c r="B18" s="24"/>
      <c r="C18" s="25"/>
      <c r="E18" s="24"/>
      <c r="F18" s="24"/>
      <c r="G18" s="25"/>
      <c r="I18" s="24"/>
      <c r="J18" s="24"/>
      <c r="K18" s="25"/>
      <c r="M18" s="24"/>
      <c r="N18" s="24"/>
      <c r="O18" s="25"/>
    </row>
    <row r="19" spans="1:15">
      <c r="A19" s="74">
        <f>A16+1</f>
        <v>76</v>
      </c>
      <c r="B19" s="51" t="s">
        <v>85</v>
      </c>
      <c r="C19" s="25" t="str">
        <f t="shared" ref="C19:C20" si="6">B19</f>
        <v>BRA</v>
      </c>
      <c r="E19" s="74">
        <f>E16+1</f>
        <v>84</v>
      </c>
      <c r="F19" s="51" t="s">
        <v>13</v>
      </c>
      <c r="G19" s="25" t="str">
        <f t="shared" ref="G19:G20" si="7">F19</f>
        <v>ESP</v>
      </c>
      <c r="I19" s="74">
        <f>I16+1</f>
        <v>92</v>
      </c>
      <c r="J19" s="24">
        <f>'Input Sheet - KNOCKOUT'!S17</f>
        <v>0</v>
      </c>
      <c r="K19" s="25">
        <f t="shared" ref="K19:K20" si="8">J19</f>
        <v>0</v>
      </c>
      <c r="M19" s="74">
        <f>M16+1</f>
        <v>100</v>
      </c>
      <c r="N19" s="24">
        <f>'Input Sheet - KNOCKOUT'!Q27</f>
        <v>0</v>
      </c>
      <c r="O19" s="25">
        <f>N19</f>
        <v>0</v>
      </c>
    </row>
    <row r="20" spans="1:15">
      <c r="A20" s="74"/>
      <c r="B20" s="51" t="s">
        <v>93</v>
      </c>
      <c r="C20" s="25" t="str">
        <f t="shared" si="6"/>
        <v>JPN</v>
      </c>
      <c r="E20" s="74"/>
      <c r="F20" s="51" t="s">
        <v>107</v>
      </c>
      <c r="G20" s="25" t="str">
        <f t="shared" si="7"/>
        <v>AUT</v>
      </c>
      <c r="I20" s="74"/>
      <c r="J20" s="24">
        <f>'Input Sheet - KNOCKOUT'!S21</f>
        <v>0</v>
      </c>
      <c r="K20" s="25">
        <f t="shared" si="8"/>
        <v>0</v>
      </c>
      <c r="M20" s="74"/>
      <c r="N20" s="24">
        <f>'Input Sheet - KNOCKOUT'!Q35</f>
        <v>0</v>
      </c>
      <c r="O20" s="25">
        <f>N20</f>
        <v>0</v>
      </c>
    </row>
    <row r="21" spans="1:15">
      <c r="A21" s="24"/>
      <c r="B21" s="24"/>
      <c r="C21" s="25"/>
      <c r="E21" s="24"/>
      <c r="F21" s="24"/>
      <c r="G21" s="25"/>
      <c r="I21" s="24"/>
      <c r="J21" s="24"/>
      <c r="K21" s="25"/>
      <c r="M21" s="24"/>
      <c r="N21" s="24"/>
      <c r="O21" s="25"/>
    </row>
    <row r="22" spans="1:15">
      <c r="A22" s="74">
        <f>A19+1</f>
        <v>77</v>
      </c>
      <c r="B22" s="51" t="s">
        <v>4</v>
      </c>
      <c r="C22" s="25" t="str">
        <f t="shared" ref="C22:C23" si="9">B22</f>
        <v>FRA</v>
      </c>
      <c r="E22" s="74">
        <f>E19+1</f>
        <v>85</v>
      </c>
      <c r="F22" s="51" t="s">
        <v>14</v>
      </c>
      <c r="G22" s="25" t="str">
        <f t="shared" ref="G22:G23" si="10">F22</f>
        <v>SUI</v>
      </c>
      <c r="I22" s="74">
        <f>I19+1</f>
        <v>93</v>
      </c>
      <c r="J22" s="24">
        <f>'Input Sheet - KNOCKOUT'!C25</f>
        <v>0</v>
      </c>
      <c r="K22" s="25">
        <f t="shared" ref="K22:K23" si="11">J22</f>
        <v>0</v>
      </c>
      <c r="M22" s="74">
        <f>M19+1</f>
        <v>101</v>
      </c>
      <c r="N22" s="24">
        <f>'Input Sheet - KNOCKOUT'!G15</f>
        <v>0</v>
      </c>
      <c r="O22" s="25">
        <f>N22</f>
        <v>0</v>
      </c>
    </row>
    <row r="23" spans="1:15">
      <c r="A23" s="74"/>
      <c r="B23" s="51" t="s">
        <v>94</v>
      </c>
      <c r="C23" s="25" t="str">
        <f t="shared" si="9"/>
        <v>SWE</v>
      </c>
      <c r="E23" s="74"/>
      <c r="F23" s="51" t="s">
        <v>106</v>
      </c>
      <c r="G23" s="25" t="str">
        <f t="shared" si="10"/>
        <v>ALG</v>
      </c>
      <c r="I23" s="74"/>
      <c r="J23" s="24">
        <f>'Input Sheet - KNOCKOUT'!C29</f>
        <v>0</v>
      </c>
      <c r="K23" s="25">
        <f t="shared" si="11"/>
        <v>0</v>
      </c>
      <c r="M23" s="74"/>
      <c r="N23" s="24">
        <f>'Input Sheet - KNOCKOUT'!G31</f>
        <v>0</v>
      </c>
      <c r="O23" s="25">
        <f>N23</f>
        <v>0</v>
      </c>
    </row>
    <row r="24" spans="1:15">
      <c r="A24" s="24"/>
      <c r="B24" s="24"/>
      <c r="C24" s="25"/>
      <c r="E24" s="24"/>
      <c r="F24" s="24"/>
      <c r="G24" s="25"/>
      <c r="I24" s="24"/>
      <c r="J24" s="24"/>
      <c r="K24" s="25"/>
      <c r="M24" s="24"/>
      <c r="N24" s="24"/>
      <c r="O24" s="25"/>
    </row>
    <row r="25" spans="1:15">
      <c r="A25" s="74">
        <f>A22+1</f>
        <v>78</v>
      </c>
      <c r="B25" s="51" t="s">
        <v>91</v>
      </c>
      <c r="C25" s="25" t="str">
        <f t="shared" ref="C25:C26" si="12">B25</f>
        <v>CIV</v>
      </c>
      <c r="E25" s="74">
        <f>E22+1</f>
        <v>86</v>
      </c>
      <c r="F25" s="51" t="s">
        <v>105</v>
      </c>
      <c r="G25" s="25" t="str">
        <f t="shared" ref="G25:G26" si="13">F25</f>
        <v>ARG</v>
      </c>
      <c r="I25" s="74">
        <f>I22+1</f>
        <v>94</v>
      </c>
      <c r="J25" s="24">
        <f>'Input Sheet - KNOCKOUT'!C33</f>
        <v>0</v>
      </c>
      <c r="K25" s="25">
        <f t="shared" ref="K25:K26" si="14">J25</f>
        <v>0</v>
      </c>
      <c r="M25" s="74">
        <f>M22+1</f>
        <v>102</v>
      </c>
      <c r="N25" s="24">
        <f>'Input Sheet - KNOCKOUT'!O15</f>
        <v>0</v>
      </c>
      <c r="O25" s="25">
        <f>N25</f>
        <v>0</v>
      </c>
    </row>
    <row r="26" spans="1:15">
      <c r="A26" s="74"/>
      <c r="B26" s="51" t="s">
        <v>104</v>
      </c>
      <c r="C26" s="25" t="str">
        <f t="shared" si="12"/>
        <v>NOR</v>
      </c>
      <c r="E26" s="74"/>
      <c r="F26" s="51" t="s">
        <v>99</v>
      </c>
      <c r="G26" s="25" t="str">
        <f t="shared" si="13"/>
        <v>CPV</v>
      </c>
      <c r="I26" s="74"/>
      <c r="J26" s="24">
        <f>'Input Sheet - KNOCKOUT'!C37</f>
        <v>0</v>
      </c>
      <c r="K26" s="25">
        <f t="shared" si="14"/>
        <v>0</v>
      </c>
      <c r="M26" s="74"/>
      <c r="N26" s="24">
        <f>'Input Sheet - KNOCKOUT'!O31</f>
        <v>0</v>
      </c>
      <c r="O26" s="25">
        <f>N26</f>
        <v>0</v>
      </c>
    </row>
    <row r="27" spans="1:15">
      <c r="A27" s="24"/>
      <c r="B27" s="24"/>
      <c r="C27" s="25"/>
      <c r="E27" s="24"/>
      <c r="F27" s="24"/>
      <c r="G27" s="25"/>
      <c r="I27" s="24"/>
      <c r="J27" s="24"/>
      <c r="K27" s="25"/>
      <c r="M27" s="24"/>
      <c r="N27" s="24"/>
      <c r="O27" s="25"/>
    </row>
    <row r="28" spans="1:15">
      <c r="A28" s="74">
        <f>A25+1</f>
        <v>79</v>
      </c>
      <c r="B28" s="51" t="s">
        <v>35</v>
      </c>
      <c r="C28" s="25" t="str">
        <f t="shared" ref="C28:C29" si="15">B28</f>
        <v>MEX</v>
      </c>
      <c r="E28" s="74">
        <f>E25+1</f>
        <v>87</v>
      </c>
      <c r="F28" s="51" t="s">
        <v>112</v>
      </c>
      <c r="G28" s="25" t="str">
        <f t="shared" ref="G28:G29" si="16">F28</f>
        <v>COL</v>
      </c>
      <c r="I28" s="74">
        <f>I25+1</f>
        <v>95</v>
      </c>
      <c r="J28" s="24">
        <f>'Input Sheet - KNOCKOUT'!S25</f>
        <v>0</v>
      </c>
      <c r="K28" s="25">
        <f t="shared" ref="K28:K29" si="17">J28</f>
        <v>0</v>
      </c>
      <c r="M28" s="74">
        <f>M25+1</f>
        <v>103</v>
      </c>
      <c r="N28" s="24">
        <f>IF('Input Sheet - KNOCKOUT'!I23='DATA SHEET'!N22,'DATA SHEET'!N23,'DATA SHEET'!N22)</f>
        <v>0</v>
      </c>
      <c r="O28" s="25">
        <f>N28</f>
        <v>0</v>
      </c>
    </row>
    <row r="29" spans="1:15">
      <c r="A29" s="74"/>
      <c r="B29" s="51" t="s">
        <v>92</v>
      </c>
      <c r="C29" s="25" t="str">
        <f t="shared" si="15"/>
        <v>ECU</v>
      </c>
      <c r="E29" s="74"/>
      <c r="F29" s="51" t="s">
        <v>114</v>
      </c>
      <c r="G29" s="25" t="str">
        <f t="shared" si="16"/>
        <v>GHA</v>
      </c>
      <c r="I29" s="74"/>
      <c r="J29" s="24">
        <f>'Input Sheet - KNOCKOUT'!S29</f>
        <v>0</v>
      </c>
      <c r="K29" s="25">
        <f t="shared" si="17"/>
        <v>0</v>
      </c>
      <c r="M29" s="74"/>
      <c r="N29" s="24">
        <f>IF('Input Sheet - KNOCKOUT'!M23='DATA SHEET'!N25,'DATA SHEET'!N26,'DATA SHEET'!N25)</f>
        <v>0</v>
      </c>
      <c r="O29" s="25">
        <f>N29</f>
        <v>0</v>
      </c>
    </row>
    <row r="30" spans="1:15">
      <c r="A30" s="24"/>
      <c r="B30" s="24"/>
      <c r="C30" s="25"/>
      <c r="E30" s="24"/>
      <c r="F30" s="24"/>
      <c r="G30" s="25"/>
      <c r="I30" s="24"/>
      <c r="J30" s="24"/>
      <c r="K30" s="25"/>
      <c r="M30" s="24"/>
      <c r="N30" s="24"/>
      <c r="O30" s="25"/>
    </row>
    <row r="31" spans="1:15">
      <c r="A31" s="74">
        <f>A28+1</f>
        <v>80</v>
      </c>
      <c r="B31" s="51" t="s">
        <v>9</v>
      </c>
      <c r="C31" s="25" t="str">
        <f t="shared" ref="C31:C32" si="18">B31</f>
        <v>ENG</v>
      </c>
      <c r="E31" s="74">
        <f>E28+1</f>
        <v>88</v>
      </c>
      <c r="F31" s="51" t="s">
        <v>23</v>
      </c>
      <c r="G31" s="25" t="str">
        <f t="shared" ref="G31:G32" si="19">F31</f>
        <v>AUS</v>
      </c>
      <c r="I31" s="74">
        <f>I28+1</f>
        <v>96</v>
      </c>
      <c r="J31" s="24">
        <f>'Input Sheet - KNOCKOUT'!S33</f>
        <v>0</v>
      </c>
      <c r="K31" s="25">
        <f t="shared" ref="K31:K32" si="20">J31</f>
        <v>0</v>
      </c>
      <c r="M31" s="74">
        <f>M28+1</f>
        <v>104</v>
      </c>
      <c r="N31" s="24">
        <f>'Input Sheet - KNOCKOUT'!I23</f>
        <v>0</v>
      </c>
      <c r="O31" s="25">
        <f t="shared" ref="O31:O32" si="21">N31</f>
        <v>0</v>
      </c>
    </row>
    <row r="32" spans="1:15">
      <c r="A32" s="74"/>
      <c r="B32" s="51" t="s">
        <v>110</v>
      </c>
      <c r="C32" s="25" t="str">
        <f t="shared" si="18"/>
        <v>COD</v>
      </c>
      <c r="E32" s="74"/>
      <c r="F32" s="51" t="s">
        <v>96</v>
      </c>
      <c r="G32" s="25" t="str">
        <f t="shared" si="19"/>
        <v>EGY</v>
      </c>
      <c r="I32" s="74"/>
      <c r="J32" s="24">
        <f>'Input Sheet - KNOCKOUT'!S37</f>
        <v>0</v>
      </c>
      <c r="K32" s="25">
        <f t="shared" si="20"/>
        <v>0</v>
      </c>
      <c r="M32" s="74"/>
      <c r="N32" s="24">
        <f>'Input Sheet - KNOCKOUT'!M23</f>
        <v>0</v>
      </c>
      <c r="O32" s="25">
        <f t="shared" si="21"/>
        <v>0</v>
      </c>
    </row>
    <row r="33" spans="2:10">
      <c r="B33" s="24"/>
      <c r="J33" s="24"/>
    </row>
  </sheetData>
  <sheetProtection selectLockedCells="1"/>
  <mergeCells count="46">
    <mergeCell ref="AC1:AE1"/>
    <mergeCell ref="AF1:AH1"/>
    <mergeCell ref="AI1:AK1"/>
    <mergeCell ref="A8:G8"/>
    <mergeCell ref="I8:O8"/>
    <mergeCell ref="N1:P1"/>
    <mergeCell ref="Q1:S1"/>
    <mergeCell ref="T1:V1"/>
    <mergeCell ref="W1:Y1"/>
    <mergeCell ref="Z1:AB1"/>
    <mergeCell ref="M22:M23"/>
    <mergeCell ref="M25:M26"/>
    <mergeCell ref="M28:M29"/>
    <mergeCell ref="M31:M32"/>
    <mergeCell ref="B1:D1"/>
    <mergeCell ref="E1:G1"/>
    <mergeCell ref="H1:J1"/>
    <mergeCell ref="K1:M1"/>
    <mergeCell ref="I31:I32"/>
    <mergeCell ref="M10:M11"/>
    <mergeCell ref="M13:M14"/>
    <mergeCell ref="M16:M17"/>
    <mergeCell ref="M19:M20"/>
    <mergeCell ref="I16:I17"/>
    <mergeCell ref="I19:I20"/>
    <mergeCell ref="I22:I23"/>
    <mergeCell ref="I25:I26"/>
    <mergeCell ref="I28:I29"/>
    <mergeCell ref="E25:E26"/>
    <mergeCell ref="E28:E29"/>
    <mergeCell ref="E31:E32"/>
    <mergeCell ref="I10:I11"/>
    <mergeCell ref="I13:I14"/>
    <mergeCell ref="E10:E11"/>
    <mergeCell ref="E13:E14"/>
    <mergeCell ref="E16:E17"/>
    <mergeCell ref="E19:E20"/>
    <mergeCell ref="E22:E23"/>
    <mergeCell ref="A28:A29"/>
    <mergeCell ref="A31:A32"/>
    <mergeCell ref="A10:A11"/>
    <mergeCell ref="A13:A14"/>
    <mergeCell ref="A16:A17"/>
    <mergeCell ref="A19:A20"/>
    <mergeCell ref="A22:A23"/>
    <mergeCell ref="A25:A26"/>
  </mergeCells>
  <pageMargins left="0.7" right="0.7" top="0.75" bottom="0.75" header="0.3" footer="0.3"/>
  <pageSetup orientation="portrait" horizontalDpi="0" verticalDpi="0"/>
  <ignoredErrors>
    <ignoredError sqref="A3:AK3 E6 A6:D6 F6:AG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Input Sheet GROUP</vt:lpstr>
      <vt:lpstr>Input Sheet - KNOCKOUT</vt:lpstr>
      <vt:lpstr>DATA SHEET</vt:lpstr>
      <vt:lpstr>'Input Sheet - KNOCKOUT'!Print_Area</vt:lpstr>
      <vt:lpstr>'Input Sheet GROUP'!Print_Area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Brannan</dc:creator>
  <cp:lastModifiedBy>Stuart Brannan</cp:lastModifiedBy>
  <cp:lastPrinted>2026-05-10T20:14:14Z</cp:lastPrinted>
  <dcterms:created xsi:type="dcterms:W3CDTF">2013-12-07T21:10:17Z</dcterms:created>
  <dcterms:modified xsi:type="dcterms:W3CDTF">2026-06-29T02:32:24Z</dcterms:modified>
</cp:coreProperties>
</file>